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Phase 3_IC_Lot_2b/2. Consultation/1. DCE/AE_Annexes/"/>
    </mc:Choice>
  </mc:AlternateContent>
  <xr:revisionPtr revIDLastSave="142" documentId="13_ncr:1_{1E4C1F6E-76C5-4B0C-A932-CD16689A0AEE}" xr6:coauthVersionLast="47" xr6:coauthVersionMax="47" xr10:uidLastSave="{EA49178D-3403-4E79-A546-F0C975A94CC7}"/>
  <bookViews>
    <workbookView xWindow="57480" yWindow="1605" windowWidth="29040" windowHeight="15840" tabRatio="797" xr2:uid="{CE163F27-3F82-47F0-8DC2-A441109D0AC3}"/>
  </bookViews>
  <sheets>
    <sheet name="BPU-DQE" sheetId="24" r:id="rId1"/>
  </sheets>
  <definedNames>
    <definedName name="_Toc195045655" localSheetId="0">'BPU-DQE'!$G$169</definedName>
    <definedName name="_Toc451930844" localSheetId="0">'BPU-DQE'!#REF!</definedName>
    <definedName name="_Toc531351839" localSheetId="0">'BPU-DQE'!#REF!</definedName>
    <definedName name="BASE">#REF!</definedName>
    <definedName name="détail">#REF!</definedName>
    <definedName name="dos_DVA">#REF!</definedName>
    <definedName name="_xlnm.Print_Titles" localSheetId="0">'BPU-DQE'!$1:$4</definedName>
    <definedName name="RECAPRENDU">#REF!</definedName>
    <definedName name="_xlnm.Print_Area" localSheetId="0">'BPU-DQE'!$A$1:$H$197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4" i="24" l="1"/>
  <c r="H30" i="24"/>
  <c r="H36" i="24"/>
  <c r="H47" i="24"/>
  <c r="H55" i="24"/>
  <c r="H69" i="24"/>
  <c r="H79" i="24"/>
  <c r="H85" i="24"/>
  <c r="H125" i="24"/>
  <c r="H130" i="24"/>
  <c r="H151" i="24"/>
  <c r="H178" i="24"/>
  <c r="H106" i="24" l="1"/>
  <c r="H192" i="24"/>
  <c r="H23" i="24"/>
  <c r="G29" i="24" l="1"/>
  <c r="G105" i="24"/>
  <c r="G103" i="24"/>
  <c r="E104" i="24"/>
  <c r="G104" i="24" s="1"/>
  <c r="G99" i="24"/>
  <c r="G95" i="24"/>
  <c r="G92" i="24"/>
  <c r="G91" i="24"/>
  <c r="G190" i="24"/>
  <c r="G68" i="24"/>
  <c r="G25" i="24" l="1"/>
  <c r="G26" i="24"/>
  <c r="G27" i="24"/>
  <c r="G28" i="24"/>
  <c r="G32" i="24"/>
  <c r="G33" i="24"/>
  <c r="G34" i="24"/>
  <c r="G35" i="24"/>
  <c r="G17" i="24"/>
  <c r="G11" i="24" l="1"/>
  <c r="G184" i="24" l="1"/>
  <c r="G185" i="24"/>
  <c r="G186" i="24"/>
  <c r="G187" i="24"/>
  <c r="G188" i="24"/>
  <c r="G189" i="24"/>
  <c r="G191" i="24"/>
  <c r="G82" i="24"/>
  <c r="G12" i="24"/>
  <c r="G74" i="24"/>
  <c r="G50" i="24"/>
  <c r="G13" i="24"/>
  <c r="G14" i="24"/>
  <c r="G15" i="24"/>
  <c r="G16" i="24"/>
  <c r="G18" i="24"/>
  <c r="G19" i="24"/>
  <c r="G20" i="24"/>
  <c r="G84" i="24"/>
  <c r="G174" i="24"/>
  <c r="G100" i="24"/>
  <c r="G96" i="24"/>
  <c r="G183" i="24"/>
  <c r="G22" i="24"/>
  <c r="G171" i="24" l="1"/>
  <c r="G169" i="24"/>
  <c r="G149" i="24"/>
  <c r="G150" i="24"/>
  <c r="G129" i="24"/>
  <c r="G63" i="24"/>
  <c r="G46" i="24"/>
  <c r="G43" i="24"/>
  <c r="G45" i="24"/>
  <c r="G61" i="24"/>
  <c r="G53" i="24"/>
  <c r="G54" i="24"/>
  <c r="G144" i="24"/>
  <c r="G21" i="24"/>
  <c r="G66" i="24" l="1"/>
  <c r="G72" i="24"/>
  <c r="G73" i="24"/>
  <c r="G75" i="24"/>
  <c r="G76" i="24"/>
  <c r="G77" i="24"/>
  <c r="G78" i="24"/>
  <c r="G117" i="24"/>
  <c r="G118" i="24"/>
  <c r="G119" i="24"/>
  <c r="G122" i="24"/>
  <c r="G123" i="24"/>
  <c r="G124" i="24"/>
  <c r="G59" i="24"/>
  <c r="G114" i="24"/>
  <c r="G113" i="24"/>
  <c r="G112" i="24"/>
  <c r="G58" i="24"/>
  <c r="G177" i="24" l="1"/>
  <c r="G176" i="24"/>
  <c r="G173" i="24"/>
  <c r="G168" i="24"/>
  <c r="G166" i="24"/>
  <c r="G165" i="24"/>
  <c r="G163" i="24"/>
  <c r="G162" i="24"/>
  <c r="G160" i="24"/>
  <c r="G159" i="24"/>
  <c r="G157" i="24"/>
  <c r="G156" i="24"/>
  <c r="G148" i="24"/>
  <c r="G147" i="24"/>
  <c r="G143" i="24"/>
  <c r="G142" i="24"/>
  <c r="G141" i="24"/>
  <c r="G138" i="24"/>
  <c r="G137" i="24"/>
  <c r="G136" i="24"/>
  <c r="G135" i="24"/>
  <c r="G57" i="24"/>
  <c r="G67" i="24"/>
  <c r="G62" i="24"/>
  <c r="G65" i="24"/>
  <c r="G64" i="24"/>
  <c r="G60" i="24"/>
  <c r="G44" i="24"/>
  <c r="G52" i="24"/>
  <c r="G51" i="24"/>
  <c r="G49" i="24"/>
  <c r="G83" i="24"/>
  <c r="G81" i="24"/>
  <c r="G195" i="24" l="1"/>
  <c r="G196" i="24" s="1"/>
</calcChain>
</file>

<file path=xl/sharedStrings.xml><?xml version="1.0" encoding="utf-8"?>
<sst xmlns="http://schemas.openxmlformats.org/spreadsheetml/2006/main" count="331" uniqueCount="191">
  <si>
    <t>U</t>
  </si>
  <si>
    <t>Ens</t>
  </si>
  <si>
    <t>TVA 20%</t>
  </si>
  <si>
    <t>mois</t>
  </si>
  <si>
    <t>VOIRIES</t>
  </si>
  <si>
    <t>m²</t>
  </si>
  <si>
    <t>CLOTURES, PORTAILS, PROTECTIONS ET SIGNALETIQUE</t>
  </si>
  <si>
    <t>ml</t>
  </si>
  <si>
    <t>u</t>
  </si>
  <si>
    <t>Astreinte</t>
  </si>
  <si>
    <t>// Desription de prestations</t>
  </si>
  <si>
    <t>T</t>
  </si>
  <si>
    <t>Patriarche.</t>
  </si>
  <si>
    <t>h</t>
  </si>
  <si>
    <t>Rampe béton</t>
  </si>
  <si>
    <t>Réalisation de passage piéton</t>
  </si>
  <si>
    <t>Réalisation de marquage texte</t>
  </si>
  <si>
    <t>Réalisation de pictogramme 1m²</t>
  </si>
  <si>
    <t>Réalisation de pictogramme 0,25m²</t>
  </si>
  <si>
    <t>Effacage de passage piéton ou pictogramme</t>
  </si>
  <si>
    <t>Fourniture et pose d'un portail battant 4m</t>
  </si>
  <si>
    <t>Fourniture et pose d'un portail coulissant 6m</t>
  </si>
  <si>
    <t>Fourniture et pose de clôtures d'enceinte</t>
  </si>
  <si>
    <t>Fourniture et pose de concertinas</t>
  </si>
  <si>
    <t>sem</t>
  </si>
  <si>
    <t>Opérateur - Heure en astreinte de jour</t>
  </si>
  <si>
    <t>Opérateur - Heure en astreinte de nuit</t>
  </si>
  <si>
    <t>Opérateur - Heure en astreinte le samedi</t>
  </si>
  <si>
    <t>Opérateur - Heure en astreinte dimanche et jour férié</t>
  </si>
  <si>
    <t>Chariot élevateur 2T</t>
  </si>
  <si>
    <t>Transport Aller - retour</t>
  </si>
  <si>
    <t>Chariot élevateur 5T</t>
  </si>
  <si>
    <t>Chariot télescopique 4m - 2T</t>
  </si>
  <si>
    <t>Chariot téléscopique 9m - 3T</t>
  </si>
  <si>
    <t>Chariot téléscopique 17m - 4T</t>
  </si>
  <si>
    <t>Transpalette électrique fourche longue</t>
  </si>
  <si>
    <t>Transpalette électrique</t>
  </si>
  <si>
    <t>BUNGALOWS</t>
  </si>
  <si>
    <t>Chantier de restauration Notre-Dame de Paris - Phase III</t>
  </si>
  <si>
    <t>DCE lot 2b - Installations chantier</t>
  </si>
  <si>
    <t>Article du CCTP</t>
  </si>
  <si>
    <t>N° d'
ordre</t>
  </si>
  <si>
    <t>Marquage au sol</t>
  </si>
  <si>
    <t>STRUCTURES LEGERES</t>
  </si>
  <si>
    <t>MOYENS HUMAINS</t>
  </si>
  <si>
    <t>ENGINS DE MANUTENTION</t>
  </si>
  <si>
    <t>Opérateur cariste</t>
  </si>
  <si>
    <t>Opérateur manutention</t>
  </si>
  <si>
    <t>Mise à disposition d'un opérateur cariste</t>
  </si>
  <si>
    <t>Mise à disposition d'un opérateur cariste, le samedi</t>
  </si>
  <si>
    <t>Mise à disposition d'un opérateur cariste le dimanche et jour férié</t>
  </si>
  <si>
    <t>Mise à disposition d'un opérateur cariste de nuit
(dans plage horaire 21h-6h)</t>
  </si>
  <si>
    <t>Mise à disposition d'un opérateur manutention</t>
  </si>
  <si>
    <t>Mise à disposition d'un opérateur manutention, le samedi</t>
  </si>
  <si>
    <t>Mise à disposition d'un opérateur manutention le dimanche et jour férié</t>
  </si>
  <si>
    <t>Mise à disposition d'un opérateur manutention de nuit
(dans plage horaire 21h-6h)</t>
  </si>
  <si>
    <t>Location d'engins de chantier; compris maintenance et remplacement sans délai de carence en cas d'avarie</t>
  </si>
  <si>
    <t>Démolitions</t>
  </si>
  <si>
    <t>Réalisations</t>
  </si>
  <si>
    <t>Fourniture et pose porte simple pour palissade (passage libre 90cm)</t>
  </si>
  <si>
    <t>Fourniture et pose porte double pour palissade (passage libre 180cm)</t>
  </si>
  <si>
    <t>Réhausse de concertinas</t>
  </si>
  <si>
    <t>Transport aller, levage, installation</t>
  </si>
  <si>
    <t>Transport retour, levage, désinstallation</t>
  </si>
  <si>
    <t>Location, compris maintenance</t>
  </si>
  <si>
    <t>Bungalow base d'approche (±2,5m*3m)</t>
  </si>
  <si>
    <t>Guérite gardien (±2,4*2m)</t>
  </si>
  <si>
    <t>Protections</t>
  </si>
  <si>
    <t>Signalétique</t>
  </si>
  <si>
    <t>2</t>
  </si>
  <si>
    <t>3</t>
  </si>
  <si>
    <t>4</t>
  </si>
  <si>
    <t>7</t>
  </si>
  <si>
    <t>5</t>
  </si>
  <si>
    <t>6</t>
  </si>
  <si>
    <t>BATIMENT DEMONTABLE</t>
  </si>
  <si>
    <t>8</t>
  </si>
  <si>
    <t>Rack de stockage</t>
  </si>
  <si>
    <t>4.2</t>
  </si>
  <si>
    <t>4.3</t>
  </si>
  <si>
    <t>5.1</t>
  </si>
  <si>
    <t>5.2</t>
  </si>
  <si>
    <t>5.3</t>
  </si>
  <si>
    <t>Bungalow de chantier vierge 15m² (±6m*2,5m)</t>
  </si>
  <si>
    <t>2.1</t>
  </si>
  <si>
    <t>2.2</t>
  </si>
  <si>
    <t>2.3</t>
  </si>
  <si>
    <t>2.4</t>
  </si>
  <si>
    <t>2.5</t>
  </si>
  <si>
    <t>Décapage par aspiration</t>
  </si>
  <si>
    <t>3.1</t>
  </si>
  <si>
    <t>3.2</t>
  </si>
  <si>
    <t>3.3</t>
  </si>
  <si>
    <t>3.4</t>
  </si>
  <si>
    <t>3.6</t>
  </si>
  <si>
    <t>3.7</t>
  </si>
  <si>
    <t>3.8</t>
  </si>
  <si>
    <t>3.10</t>
  </si>
  <si>
    <t>3.9</t>
  </si>
  <si>
    <t>2.7</t>
  </si>
  <si>
    <t>Clôtures d'enceinte et portails</t>
  </si>
  <si>
    <t>Réalisation de bande de marquage blanche largeur 10cm</t>
  </si>
  <si>
    <t>Réalisation d'une ligne rouge largeur 20cm</t>
  </si>
  <si>
    <t>3.5</t>
  </si>
  <si>
    <t>Portails et portes</t>
  </si>
  <si>
    <t>Fourniture et pose de palissade bois</t>
  </si>
  <si>
    <t>Essai à la plaque</t>
  </si>
  <si>
    <r>
      <rPr>
        <b/>
        <sz val="10"/>
        <rFont val="Arial"/>
        <family val="2"/>
      </rPr>
      <t xml:space="preserve">Evacuation des déchets de voirie : </t>
    </r>
    <r>
      <rPr>
        <sz val="10"/>
        <rFont val="Arial"/>
        <family val="2"/>
      </rPr>
      <t>compris collecte en bennes bâchées, transport en décharge adaptée et démarches administratives:</t>
    </r>
  </si>
  <si>
    <t>10</t>
  </si>
  <si>
    <t>DEPOSE ET EVACUATION DES INSTALLATIONS</t>
  </si>
  <si>
    <t>Location d'une PAC (pompe à chaleur) pour chauffage et climatisation de la loge modelage</t>
  </si>
  <si>
    <t>4.1</t>
  </si>
  <si>
    <t>Plateforme avec emmarchement</t>
  </si>
  <si>
    <t>clôture d'enceinte</t>
  </si>
  <si>
    <t>palissade</t>
  </si>
  <si>
    <t>barrières de protection</t>
  </si>
  <si>
    <t>container</t>
  </si>
  <si>
    <t>portail</t>
  </si>
  <si>
    <t>tourniquet double</t>
  </si>
  <si>
    <t>panneau signalétique</t>
  </si>
  <si>
    <t>jour</t>
  </si>
  <si>
    <r>
      <t xml:space="preserve">Camion bras de grue 15T </t>
    </r>
    <r>
      <rPr>
        <sz val="10"/>
        <rFont val="Arial"/>
        <family val="2"/>
      </rPr>
      <t>avec pilote</t>
    </r>
  </si>
  <si>
    <t>caniveau</t>
  </si>
  <si>
    <t>kg</t>
  </si>
  <si>
    <t>2.6</t>
  </si>
  <si>
    <t>Géotextile anti-contaminant</t>
  </si>
  <si>
    <t>2.8</t>
  </si>
  <si>
    <t>2.9</t>
  </si>
  <si>
    <t>2.10</t>
  </si>
  <si>
    <t>Décapage terres, graves et stabilisé, mise en benne, hors évacuation</t>
  </si>
  <si>
    <t>4.4</t>
  </si>
  <si>
    <t>Echafaudages de distribution des réseaux</t>
  </si>
  <si>
    <t>Fourniture et pose de panneau de signalisation</t>
  </si>
  <si>
    <t>Acier TS pour dallage</t>
  </si>
  <si>
    <t>Acier HA pour dallage</t>
  </si>
  <si>
    <t>Fourniture et pose d'un portail battant 6m</t>
  </si>
  <si>
    <t>3.11</t>
  </si>
  <si>
    <t>Fourniture et pose de panneau sur poteau auto-stable</t>
  </si>
  <si>
    <t>Fourniture et pose d'un sticker personnalisé A2</t>
  </si>
  <si>
    <t>Fourniture et pose de panneau personnalisé A1</t>
  </si>
  <si>
    <t>Bungalows en location, avec prestation de maintenance, entretien et toutes sujétions d'installation/ désinstallation</t>
  </si>
  <si>
    <t>Démolition dallage béton, mise en benne, hors évacuation</t>
  </si>
  <si>
    <t>Démolition radier béton, mise en benne, hors évacuation</t>
  </si>
  <si>
    <t>Démolition Enrobé</t>
  </si>
  <si>
    <t>Dallage béton fibré (ép. 20cm)</t>
  </si>
  <si>
    <t>Couche de forme en grave 0/80 (ép. 20cm)</t>
  </si>
  <si>
    <t>Couche de réglage en grave 0/31.5 (ép. 15cm)</t>
  </si>
  <si>
    <t>Couche de forme en grave 0/80 (ép. 30cm)</t>
  </si>
  <si>
    <t>Sable stabilisé</t>
  </si>
  <si>
    <t>Dallage béton armé</t>
  </si>
  <si>
    <t>Fourniture et pose d'un portail coulissant passage libre 10m (2 vantaux)</t>
  </si>
  <si>
    <t>Prix unitaires pour dépose, évacuation et revalorisation des installations et équipements par l'entreprise. Les PU intégrent main-d'œuvre, levage, transport et toutes sujétions.</t>
  </si>
  <si>
    <t>3.12</t>
  </si>
  <si>
    <t>Pour les installations et équipements à l'achat, les prix unitaires à renseigner doivent tenir compte de la récupération pour réemploi des équipements et installations par l’entreprise en fin de chantier, telle que définie dans le chapitre 10.</t>
  </si>
  <si>
    <t>L'entreprise reste responsable de la tenue de ces ouvrages dans le temps (hors déterioration par un tiers) et en doit donc la maintenance si besoin.</t>
  </si>
  <si>
    <t>Structures en location, avec prestation de maintenance, entretien et toutes sujétions d'installation/ désinstallation.</t>
  </si>
  <si>
    <t>Location (à la tonne)</t>
  </si>
  <si>
    <t>Location abris vélos 20 places</t>
  </si>
  <si>
    <t>GBA</t>
  </si>
  <si>
    <t>Installation/ désinstallation, compris transport AR</t>
  </si>
  <si>
    <t>Location</t>
  </si>
  <si>
    <t>Location (1 unité de 2,7ml)</t>
  </si>
  <si>
    <t>Abri vélos</t>
  </si>
  <si>
    <t>Montage (à la tonne)</t>
  </si>
  <si>
    <t>Démontage (à la tonne)</t>
  </si>
  <si>
    <t>Juin 2025</t>
  </si>
  <si>
    <t>PU en
€ HT</t>
  </si>
  <si>
    <t>Total
en  € HT</t>
  </si>
  <si>
    <t>BPU-DQE (Bordereau de prix unitaires-Détail Quantitatif Estimatif)</t>
  </si>
  <si>
    <t xml:space="preserve">Montant total estimatif HT </t>
  </si>
  <si>
    <t>Montant total estimatif TTC</t>
  </si>
  <si>
    <t>Quantités estimées sur 36 mois</t>
  </si>
  <si>
    <t>Conformément aux dispositions de l'article 4 de l'Acte d'engagement, ce BPU/DQE a valeur contractuelle, 
à l'exception des colonnes « quantités estimées sur 36 mois », «Total en € HT», «Sous-totaux en € HT» et des lignes « Montant total estimatif HT » « TVA 20%» et « Montant total estimatif TTC », qui sont données à titre indicatif afin de permettre la comparaison des offres</t>
  </si>
  <si>
    <t>Sous-totaux en € HT</t>
  </si>
  <si>
    <r>
      <t>m</t>
    </r>
    <r>
      <rPr>
        <vertAlign val="superscript"/>
        <sz val="10"/>
        <color theme="1"/>
        <rFont val="Arial"/>
        <family val="2"/>
      </rPr>
      <t>3</t>
    </r>
  </si>
  <si>
    <t>Evacuation et traitement des déchets ISDI</t>
  </si>
  <si>
    <t>Evacuation et traitement des déchets ISDND</t>
  </si>
  <si>
    <t>Evacuation et traitement des déchets ISDD</t>
  </si>
  <si>
    <t>Evacuation et traitement en filière de revalorisation</t>
  </si>
  <si>
    <t>Fourniture et pose de barrières semi grillagées avec allège pleine</t>
  </si>
  <si>
    <t>Fourniture et pose de barrières pleines opaques</t>
  </si>
  <si>
    <t>Fourniture et pose de bâche acoustique à fixer sur barrières (hauteur = 2m)</t>
  </si>
  <si>
    <t>Fourniture et pose de dalles de cheminement en PVC ép.±43mm</t>
  </si>
  <si>
    <t>Fourniture et pose de dalles de cheminement en PVC ép. ±22mm</t>
  </si>
  <si>
    <t>Fourniture et pose de pont lourd en acier 2,5m*1,25m*28mm</t>
  </si>
  <si>
    <t>Fourniture et pose de pont lourd en acier 3m*1,5m*28mm</t>
  </si>
  <si>
    <t>Fourniture et pose de panneau OSB 18mm - class. Feu M1</t>
  </si>
  <si>
    <t>Fourniture et pose de panneau OSB 18mm</t>
  </si>
  <si>
    <t>Fourniture et pose de panneau contreplaqué antidérapant</t>
  </si>
  <si>
    <t>Fourniture et pose de chainettes de balisage sur potelets (12ml)</t>
  </si>
  <si>
    <t>Fourniture et pose de GBA avec barrières grillagées hautes (1 unité 2,4ml)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</si>
</sst>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_-* #,##0.00\ [$€-1]_-;\-* #,##0.00\ [$€-1]_-;_-* &quot;-&quot;??\ [$€-1]_-"/>
    <numFmt numFmtId="167" formatCode="#,##0.00\ &quot;€&quot;"/>
  </numFmts>
  <fonts count="3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FF0000"/>
      <name val="Arial"/>
      <family val="2"/>
    </font>
    <font>
      <sz val="8"/>
      <color rgb="FF000000"/>
      <name val="Arial"/>
      <family val="2"/>
    </font>
    <font>
      <b/>
      <i/>
      <sz val="10"/>
      <color rgb="FF0000FF"/>
      <name val="Arial Narrow"/>
      <family val="2"/>
    </font>
    <font>
      <i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7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3"/>
      <color rgb="FF000000"/>
      <name val="Arial"/>
      <family val="2"/>
    </font>
    <font>
      <sz val="10"/>
      <color rgb="FF00B0F0"/>
      <name val="Arial"/>
      <family val="2"/>
    </font>
    <font>
      <b/>
      <sz val="10"/>
      <name val="Arial"/>
      <family val="2"/>
    </font>
    <font>
      <sz val="11"/>
      <color rgb="FF00B0F0"/>
      <name val="Calibri"/>
      <family val="2"/>
      <scheme val="minor"/>
    </font>
    <font>
      <b/>
      <sz val="10"/>
      <color rgb="FF00B0F0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40"/>
      <name val="Arial"/>
      <family val="2"/>
    </font>
    <font>
      <sz val="10"/>
      <color rgb="FF00B050"/>
      <name val="Arial"/>
      <family val="2"/>
    </font>
    <font>
      <sz val="10"/>
      <color theme="0" tint="-0.249977111117893"/>
      <name val="Arial"/>
      <family val="2"/>
    </font>
    <font>
      <b/>
      <i/>
      <sz val="10"/>
      <name val="Arial"/>
      <family val="2"/>
    </font>
    <font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D0D0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>
      <alignment vertical="top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3" fillId="3" borderId="0">
      <alignment horizontal="left" vertical="top" wrapText="1"/>
    </xf>
    <xf numFmtId="49" fontId="4" fillId="3" borderId="0">
      <alignment horizontal="left" vertical="top" wrapText="1"/>
    </xf>
    <xf numFmtId="0" fontId="4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8" fillId="3" borderId="0">
      <alignment horizontal="left" vertical="top" wrapText="1"/>
    </xf>
    <xf numFmtId="49" fontId="9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 indent="2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4" fillId="2" borderId="0">
      <alignment horizontal="left" vertical="top" wrapText="1" indent="2"/>
    </xf>
    <xf numFmtId="0" fontId="4" fillId="2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10" fillId="2" borderId="0">
      <alignment horizontal="left" vertical="top" wrapText="1"/>
    </xf>
    <xf numFmtId="0" fontId="6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1" fillId="2" borderId="0">
      <alignment horizontal="left" vertical="top" wrapText="1"/>
    </xf>
    <xf numFmtId="49" fontId="15" fillId="2" borderId="0">
      <alignment vertical="top" wrapText="1"/>
    </xf>
    <xf numFmtId="49" fontId="4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4" fillId="2" borderId="0">
      <alignment horizontal="left" vertical="top" wrapText="1"/>
    </xf>
    <xf numFmtId="0" fontId="17" fillId="0" borderId="0"/>
    <xf numFmtId="0" fontId="19" fillId="0" borderId="0"/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4" fontId="20" fillId="0" borderId="0" applyFont="0" applyFill="0" applyBorder="0" applyAlignment="0" applyProtection="0"/>
    <xf numFmtId="166" fontId="19" fillId="0" borderId="0" applyFont="0" applyFill="0" applyBorder="0" applyAlignment="0" applyProtection="0"/>
    <xf numFmtId="49" fontId="26" fillId="6" borderId="3">
      <alignment horizontal="left" vertical="top" wrapText="1"/>
    </xf>
    <xf numFmtId="49" fontId="16" fillId="3" borderId="3">
      <alignment horizontal="left" vertical="top" wrapText="1"/>
    </xf>
    <xf numFmtId="49" fontId="7" fillId="2" borderId="0">
      <alignment horizontal="left" vertical="top" wrapText="1"/>
    </xf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04">
    <xf numFmtId="0" fontId="0" fillId="0" borderId="0" xfId="0">
      <alignment vertical="top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49" fontId="22" fillId="2" borderId="0" xfId="0" applyNumberFormat="1" applyFont="1" applyFill="1">
      <alignment vertical="top"/>
    </xf>
    <xf numFmtId="49" fontId="23" fillId="2" borderId="0" xfId="0" applyNumberFormat="1" applyFont="1" applyFill="1">
      <alignment vertical="top"/>
    </xf>
    <xf numFmtId="49" fontId="24" fillId="2" borderId="0" xfId="0" applyNumberFormat="1" applyFont="1" applyFill="1">
      <alignment vertical="top"/>
    </xf>
    <xf numFmtId="0" fontId="18" fillId="2" borderId="0" xfId="0" applyFont="1" applyFill="1">
      <alignment vertical="top"/>
    </xf>
    <xf numFmtId="49" fontId="25" fillId="2" borderId="0" xfId="0" applyNumberFormat="1" applyFont="1" applyFill="1">
      <alignment vertical="top"/>
    </xf>
    <xf numFmtId="0" fontId="24" fillId="2" borderId="1" xfId="0" applyFont="1" applyFill="1" applyBorder="1" applyAlignment="1">
      <alignment horizontal="right" vertical="top"/>
    </xf>
    <xf numFmtId="0" fontId="24" fillId="2" borderId="2" xfId="0" applyFont="1" applyFill="1" applyBorder="1" applyAlignment="1">
      <alignment horizontal="right" vertical="top"/>
    </xf>
    <xf numFmtId="0" fontId="24" fillId="5" borderId="0" xfId="0" applyFont="1" applyFill="1" applyAlignment="1">
      <alignment horizontal="center" vertical="top"/>
    </xf>
    <xf numFmtId="0" fontId="24" fillId="2" borderId="0" xfId="0" applyFont="1" applyFill="1" applyAlignment="1">
      <alignment horizontal="center" vertical="top"/>
    </xf>
    <xf numFmtId="0" fontId="24" fillId="2" borderId="0" xfId="0" applyFont="1" applyFill="1">
      <alignment vertical="top"/>
    </xf>
    <xf numFmtId="0" fontId="25" fillId="2" borderId="0" xfId="0" applyFont="1" applyFill="1">
      <alignment vertical="top"/>
    </xf>
    <xf numFmtId="0" fontId="0" fillId="2" borderId="0" xfId="0" applyFill="1" applyAlignment="1">
      <alignment horizontal="center" vertical="top"/>
    </xf>
    <xf numFmtId="0" fontId="24" fillId="4" borderId="0" xfId="0" applyFont="1" applyFill="1" applyAlignment="1">
      <alignment horizontal="center" vertical="top"/>
    </xf>
    <xf numFmtId="0" fontId="24" fillId="4" borderId="1" xfId="0" applyFont="1" applyFill="1" applyBorder="1" applyAlignment="1">
      <alignment horizontal="right" vertical="top"/>
    </xf>
    <xf numFmtId="0" fontId="0" fillId="4" borderId="0" xfId="0" applyFill="1">
      <alignment vertical="top"/>
    </xf>
    <xf numFmtId="0" fontId="24" fillId="4" borderId="0" xfId="0" applyFont="1" applyFill="1">
      <alignment vertical="top"/>
    </xf>
    <xf numFmtId="0" fontId="27" fillId="4" borderId="1" xfId="0" applyFont="1" applyFill="1" applyBorder="1" applyAlignment="1">
      <alignment horizontal="right" vertical="top"/>
    </xf>
    <xf numFmtId="49" fontId="5" fillId="5" borderId="0" xfId="56" applyFont="1" applyFill="1" applyBorder="1" applyAlignment="1">
      <alignment horizontal="center" vertical="top" wrapText="1"/>
    </xf>
    <xf numFmtId="49" fontId="4" fillId="3" borderId="0" xfId="57" applyFont="1" applyBorder="1" applyAlignment="1">
      <alignment horizontal="center" vertical="top" wrapText="1"/>
    </xf>
    <xf numFmtId="0" fontId="24" fillId="4" borderId="0" xfId="0" applyFont="1" applyFill="1" applyAlignment="1">
      <alignment horizontal="left" vertical="top"/>
    </xf>
    <xf numFmtId="49" fontId="4" fillId="3" borderId="0" xfId="57" applyFont="1" applyBorder="1" applyAlignment="1">
      <alignment horizontal="center" vertical="center" wrapText="1"/>
    </xf>
    <xf numFmtId="0" fontId="27" fillId="2" borderId="0" xfId="0" applyFont="1" applyFill="1">
      <alignment vertical="top"/>
    </xf>
    <xf numFmtId="49" fontId="29" fillId="2" borderId="0" xfId="0" applyNumberFormat="1" applyFont="1" applyFill="1">
      <alignment vertical="top"/>
    </xf>
    <xf numFmtId="0" fontId="29" fillId="2" borderId="0" xfId="0" applyFont="1" applyFill="1" applyAlignment="1">
      <alignment horizontal="center" vertical="top"/>
    </xf>
    <xf numFmtId="3" fontId="29" fillId="2" borderId="0" xfId="0" applyNumberFormat="1" applyFont="1" applyFill="1">
      <alignment vertical="top"/>
    </xf>
    <xf numFmtId="167" fontId="29" fillId="2" borderId="0" xfId="0" applyNumberFormat="1" applyFont="1" applyFill="1">
      <alignment vertical="top"/>
    </xf>
    <xf numFmtId="49" fontId="29" fillId="2" borderId="0" xfId="0" applyNumberFormat="1" applyFont="1" applyFill="1" applyAlignment="1">
      <alignment vertical="top" wrapText="1"/>
    </xf>
    <xf numFmtId="0" fontId="32" fillId="0" borderId="0" xfId="50" applyFont="1" applyAlignment="1">
      <alignment horizontal="right" vertical="center"/>
    </xf>
    <xf numFmtId="0" fontId="24" fillId="2" borderId="0" xfId="0" applyFont="1" applyFill="1" applyAlignment="1">
      <alignment horizontal="left" vertical="top"/>
    </xf>
    <xf numFmtId="0" fontId="24" fillId="2" borderId="5" xfId="0" applyFont="1" applyFill="1" applyBorder="1" applyAlignment="1">
      <alignment horizontal="center" vertical="top"/>
    </xf>
    <xf numFmtId="49" fontId="5" fillId="5" borderId="4" xfId="56" applyFont="1" applyFill="1" applyBorder="1">
      <alignment horizontal="left" vertical="top" wrapText="1"/>
    </xf>
    <xf numFmtId="49" fontId="4" fillId="3" borderId="4" xfId="57" applyFont="1" applyBorder="1">
      <alignment horizontal="left" vertical="top" wrapText="1"/>
    </xf>
    <xf numFmtId="49" fontId="28" fillId="3" borderId="4" xfId="57" applyFont="1" applyBorder="1">
      <alignment horizontal="left" vertical="top" wrapText="1"/>
    </xf>
    <xf numFmtId="49" fontId="19" fillId="3" borderId="4" xfId="57" applyFont="1" applyBorder="1">
      <alignment horizontal="left" vertical="top" wrapText="1"/>
    </xf>
    <xf numFmtId="49" fontId="5" fillId="3" borderId="4" xfId="57" applyFont="1" applyBorder="1">
      <alignment horizontal="left" vertical="top" wrapText="1"/>
    </xf>
    <xf numFmtId="0" fontId="19" fillId="4" borderId="4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19" fillId="2" borderId="0" xfId="0" applyFont="1" applyFill="1">
      <alignment vertical="top"/>
    </xf>
    <xf numFmtId="0" fontId="19" fillId="4" borderId="6" xfId="0" applyFont="1" applyFill="1" applyBorder="1" applyAlignment="1">
      <alignment horizontal="right" vertical="top"/>
    </xf>
    <xf numFmtId="49" fontId="28" fillId="4" borderId="4" xfId="57" applyFont="1" applyFill="1" applyBorder="1">
      <alignment horizontal="left" vertical="top" wrapText="1"/>
    </xf>
    <xf numFmtId="0" fontId="27" fillId="4" borderId="6" xfId="0" applyFont="1" applyFill="1" applyBorder="1" applyAlignment="1">
      <alignment horizontal="right" vertical="top"/>
    </xf>
    <xf numFmtId="49" fontId="5" fillId="3" borderId="0" xfId="57" applyFont="1" applyBorder="1" applyAlignment="1">
      <alignment horizontal="center" vertical="center" wrapText="1"/>
    </xf>
    <xf numFmtId="49" fontId="5" fillId="3" borderId="4" xfId="57" applyFont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center" vertical="top" wrapText="1"/>
    </xf>
    <xf numFmtId="0" fontId="30" fillId="4" borderId="0" xfId="0" applyFont="1" applyFill="1" applyAlignment="1">
      <alignment horizontal="center" vertical="top" wrapText="1"/>
    </xf>
    <xf numFmtId="0" fontId="25" fillId="2" borderId="9" xfId="0" applyFont="1" applyFill="1" applyBorder="1" applyAlignment="1">
      <alignment horizontal="center" vertical="top" wrapText="1"/>
    </xf>
    <xf numFmtId="49" fontId="28" fillId="2" borderId="4" xfId="0" applyNumberFormat="1" applyFont="1" applyFill="1" applyBorder="1" applyAlignment="1">
      <alignment horizontal="left" vertical="center" wrapText="1"/>
    </xf>
    <xf numFmtId="0" fontId="30" fillId="4" borderId="10" xfId="0" applyFont="1" applyFill="1" applyBorder="1" applyAlignment="1">
      <alignment horizontal="center" vertical="top" wrapText="1"/>
    </xf>
    <xf numFmtId="0" fontId="30" fillId="4" borderId="9" xfId="0" applyFont="1" applyFill="1" applyBorder="1" applyAlignment="1">
      <alignment horizontal="center" vertical="top" wrapText="1"/>
    </xf>
    <xf numFmtId="0" fontId="22" fillId="2" borderId="4" xfId="0" applyFont="1" applyFill="1" applyBorder="1">
      <alignment vertical="top"/>
    </xf>
    <xf numFmtId="49" fontId="10" fillId="3" borderId="4" xfId="57" applyFont="1" applyBorder="1">
      <alignment horizontal="left" vertical="top" wrapText="1"/>
    </xf>
    <xf numFmtId="49" fontId="19" fillId="4" borderId="4" xfId="57" applyFont="1" applyFill="1" applyBorder="1">
      <alignment horizontal="left" vertical="top" wrapText="1"/>
    </xf>
    <xf numFmtId="49" fontId="4" fillId="4" borderId="4" xfId="57" applyFont="1" applyFill="1" applyBorder="1">
      <alignment horizontal="left" vertical="top" wrapText="1"/>
    </xf>
    <xf numFmtId="49" fontId="5" fillId="4" borderId="4" xfId="57" applyFont="1" applyFill="1" applyBorder="1">
      <alignment horizontal="left" vertical="top" wrapText="1"/>
    </xf>
    <xf numFmtId="49" fontId="5" fillId="5" borderId="0" xfId="57" applyFont="1" applyFill="1" applyBorder="1" applyAlignment="1">
      <alignment horizontal="center" vertical="center" wrapText="1"/>
    </xf>
    <xf numFmtId="49" fontId="4" fillId="4" borderId="0" xfId="57" applyFont="1" applyFill="1" applyBorder="1" applyAlignment="1">
      <alignment horizontal="center" vertical="center" wrapText="1"/>
    </xf>
    <xf numFmtId="0" fontId="24" fillId="2" borderId="4" xfId="0" applyFont="1" applyFill="1" applyBorder="1">
      <alignment vertical="top"/>
    </xf>
    <xf numFmtId="0" fontId="32" fillId="4" borderId="0" xfId="50" applyFont="1" applyFill="1" applyAlignment="1">
      <alignment horizontal="right" vertical="center"/>
    </xf>
    <xf numFmtId="49" fontId="24" fillId="4" borderId="0" xfId="0" applyNumberFormat="1" applyFont="1" applyFill="1">
      <alignment vertical="top"/>
    </xf>
    <xf numFmtId="0" fontId="25" fillId="4" borderId="0" xfId="0" applyFont="1" applyFill="1" applyAlignment="1">
      <alignment horizontal="center" vertical="top" wrapText="1"/>
    </xf>
    <xf numFmtId="0" fontId="24" fillId="4" borderId="0" xfId="0" applyFont="1" applyFill="1" applyAlignment="1">
      <alignment horizontal="right" vertical="top"/>
    </xf>
    <xf numFmtId="167" fontId="29" fillId="4" borderId="0" xfId="0" applyNumberFormat="1" applyFont="1" applyFill="1">
      <alignment vertical="top"/>
    </xf>
    <xf numFmtId="0" fontId="24" fillId="4" borderId="8" xfId="0" applyFont="1" applyFill="1" applyBorder="1" applyAlignment="1">
      <alignment horizontal="left" vertical="top"/>
    </xf>
    <xf numFmtId="0" fontId="29" fillId="2" borderId="8" xfId="0" applyFont="1" applyFill="1" applyBorder="1" applyAlignment="1">
      <alignment horizontal="center" vertical="top"/>
    </xf>
    <xf numFmtId="0" fontId="27" fillId="4" borderId="8" xfId="0" applyFont="1" applyFill="1" applyBorder="1" applyAlignment="1">
      <alignment horizontal="right" vertical="top"/>
    </xf>
    <xf numFmtId="0" fontId="24" fillId="0" borderId="0" xfId="0" applyFont="1" applyAlignment="1">
      <alignment horizontal="left" vertical="top"/>
    </xf>
    <xf numFmtId="0" fontId="27" fillId="0" borderId="6" xfId="0" applyFont="1" applyBorder="1" applyAlignment="1">
      <alignment horizontal="right" vertical="top"/>
    </xf>
    <xf numFmtId="0" fontId="27" fillId="4" borderId="0" xfId="0" applyFont="1" applyFill="1" applyAlignment="1">
      <alignment horizontal="right" vertical="top"/>
    </xf>
    <xf numFmtId="49" fontId="31" fillId="4" borderId="0" xfId="0" applyNumberFormat="1" applyFont="1" applyFill="1">
      <alignment vertical="top"/>
    </xf>
    <xf numFmtId="3" fontId="29" fillId="4" borderId="8" xfId="0" applyNumberFormat="1" applyFont="1" applyFill="1" applyBorder="1">
      <alignment vertical="top"/>
    </xf>
    <xf numFmtId="0" fontId="27" fillId="4" borderId="7" xfId="0" applyFont="1" applyFill="1" applyBorder="1" applyAlignment="1">
      <alignment horizontal="right" vertical="top"/>
    </xf>
    <xf numFmtId="44" fontId="27" fillId="4" borderId="2" xfId="59" applyFont="1" applyFill="1" applyBorder="1" applyAlignment="1" applyProtection="1">
      <alignment horizontal="right" vertical="top"/>
      <protection locked="0"/>
    </xf>
    <xf numFmtId="44" fontId="27" fillId="2" borderId="2" xfId="59" applyFont="1" applyFill="1" applyBorder="1" applyAlignment="1" applyProtection="1">
      <alignment horizontal="right" vertical="top"/>
      <protection locked="0"/>
    </xf>
    <xf numFmtId="44" fontId="27" fillId="4" borderId="0" xfId="59" applyFont="1" applyFill="1" applyAlignment="1" applyProtection="1">
      <alignment horizontal="right" vertical="top"/>
      <protection locked="0"/>
    </xf>
    <xf numFmtId="44" fontId="27" fillId="4" borderId="6" xfId="59" applyFont="1" applyFill="1" applyBorder="1" applyAlignment="1" applyProtection="1">
      <alignment horizontal="right" vertical="top"/>
      <protection locked="0"/>
    </xf>
    <xf numFmtId="44" fontId="27" fillId="4" borderId="7" xfId="59" applyFont="1" applyFill="1" applyBorder="1" applyAlignment="1" applyProtection="1">
      <alignment horizontal="right" vertical="top"/>
      <protection locked="0"/>
    </xf>
    <xf numFmtId="44" fontId="24" fillId="2" borderId="0" xfId="59" applyFont="1" applyFill="1" applyAlignment="1">
      <alignment vertical="top"/>
    </xf>
    <xf numFmtId="44" fontId="27" fillId="4" borderId="0" xfId="59" applyFont="1" applyFill="1" applyAlignment="1" applyProtection="1">
      <alignment horizontal="left" vertical="top"/>
      <protection locked="0"/>
    </xf>
    <xf numFmtId="44" fontId="27" fillId="2" borderId="6" xfId="59" applyFont="1" applyFill="1" applyBorder="1" applyAlignment="1" applyProtection="1">
      <alignment horizontal="right" vertical="top"/>
      <protection locked="0"/>
    </xf>
    <xf numFmtId="44" fontId="27" fillId="4" borderId="11" xfId="59" applyFont="1" applyFill="1" applyBorder="1" applyAlignment="1" applyProtection="1">
      <alignment horizontal="right" vertical="top"/>
      <protection locked="0"/>
    </xf>
    <xf numFmtId="44" fontId="27" fillId="2" borderId="7" xfId="59" applyFont="1" applyFill="1" applyBorder="1" applyAlignment="1" applyProtection="1">
      <alignment horizontal="right" vertical="top"/>
      <protection locked="0"/>
    </xf>
    <xf numFmtId="44" fontId="27" fillId="0" borderId="7" xfId="59" applyFont="1" applyBorder="1" applyAlignment="1" applyProtection="1">
      <alignment horizontal="right" vertical="top"/>
      <protection locked="0"/>
    </xf>
    <xf numFmtId="44" fontId="10" fillId="4" borderId="0" xfId="59" applyFont="1" applyFill="1" applyAlignment="1" applyProtection="1">
      <alignment horizontal="right" vertical="top"/>
      <protection locked="0"/>
    </xf>
    <xf numFmtId="44" fontId="27" fillId="2" borderId="8" xfId="59" applyFont="1" applyFill="1" applyBorder="1" applyAlignment="1" applyProtection="1">
      <alignment horizontal="right" vertical="top"/>
      <protection locked="0"/>
    </xf>
    <xf numFmtId="44" fontId="35" fillId="4" borderId="0" xfId="59" applyFont="1" applyFill="1" applyAlignment="1" applyProtection="1">
      <alignment horizontal="right" vertical="top"/>
      <protection locked="0"/>
    </xf>
    <xf numFmtId="44" fontId="35" fillId="2" borderId="0" xfId="59" applyFont="1" applyFill="1" applyAlignment="1">
      <alignment vertical="top"/>
    </xf>
    <xf numFmtId="44" fontId="35" fillId="4" borderId="0" xfId="59" applyFont="1" applyFill="1" applyAlignment="1" applyProtection="1">
      <alignment horizontal="left" vertical="top"/>
      <protection locked="0"/>
    </xf>
    <xf numFmtId="44" fontId="34" fillId="4" borderId="0" xfId="59" applyFont="1" applyFill="1" applyAlignment="1">
      <alignment vertical="top"/>
    </xf>
    <xf numFmtId="44" fontId="27" fillId="2" borderId="6" xfId="59" applyFont="1" applyFill="1" applyBorder="1" applyAlignment="1">
      <alignment horizontal="right" vertical="top"/>
    </xf>
    <xf numFmtId="44" fontId="27" fillId="4" borderId="8" xfId="59" applyFont="1" applyFill="1" applyBorder="1" applyAlignment="1" applyProtection="1">
      <alignment horizontal="right" vertical="top"/>
      <protection locked="0"/>
    </xf>
    <xf numFmtId="44" fontId="29" fillId="4" borderId="8" xfId="59" applyFont="1" applyFill="1" applyBorder="1" applyAlignment="1">
      <alignment vertical="top"/>
    </xf>
    <xf numFmtId="44" fontId="29" fillId="4" borderId="0" xfId="59" applyFont="1" applyFill="1" applyAlignment="1">
      <alignment vertical="top"/>
    </xf>
    <xf numFmtId="44" fontId="30" fillId="2" borderId="0" xfId="59" applyFont="1" applyFill="1" applyAlignment="1" applyProtection="1">
      <alignment horizontal="right" vertical="top"/>
      <protection locked="0"/>
    </xf>
    <xf numFmtId="49" fontId="36" fillId="2" borderId="0" xfId="0" applyNumberFormat="1" applyFont="1" applyFill="1" applyAlignment="1">
      <alignment vertical="center" wrapText="1"/>
    </xf>
    <xf numFmtId="49" fontId="33" fillId="2" borderId="0" xfId="0" applyNumberFormat="1" applyFont="1" applyFill="1" applyAlignment="1">
      <alignment vertical="center" wrapText="1"/>
    </xf>
    <xf numFmtId="0" fontId="24" fillId="4" borderId="4" xfId="0" applyFont="1" applyFill="1" applyBorder="1">
      <alignment vertical="top"/>
    </xf>
    <xf numFmtId="49" fontId="33" fillId="2" borderId="0" xfId="0" applyNumberFormat="1" applyFont="1" applyFill="1" applyAlignment="1">
      <alignment horizontal="center" vertical="center" wrapText="1"/>
    </xf>
    <xf numFmtId="49" fontId="36" fillId="2" borderId="0" xfId="0" applyNumberFormat="1" applyFont="1" applyFill="1" applyAlignment="1">
      <alignment horizontal="center" vertical="center" wrapText="1"/>
    </xf>
  </cellXfs>
  <cellStyles count="61">
    <cellStyle name="ArtDescriptif" xfId="28" xr:uid="{6CEE5A49-8289-46CD-8236-11CEC0778DE1}"/>
    <cellStyle name="ArtLibelleCond" xfId="27" xr:uid="{ED7A1113-3A49-4079-BD8C-698AEF54DFC9}"/>
    <cellStyle name="ArtNote1" xfId="29" xr:uid="{C7C99691-08B9-40A2-8FC0-00053E026B2A}"/>
    <cellStyle name="ArtNote2" xfId="30" xr:uid="{A83DFB83-DC53-45C2-A6B8-518732B3D378}"/>
    <cellStyle name="ArtNote3" xfId="31" xr:uid="{BD0AB12C-8A98-48AE-A83E-4762D4C23684}"/>
    <cellStyle name="ArtNote4" xfId="32" xr:uid="{8D8EC590-C783-4652-9605-B8B98A72F3E9}"/>
    <cellStyle name="ArtNote5" xfId="33" xr:uid="{CC4449A2-10F3-4EBE-B774-D57491267E9A}"/>
    <cellStyle name="ArtQuantite" xfId="34" xr:uid="{AB286ADB-1D50-4C13-8DBE-2E279439C7E9}"/>
    <cellStyle name="ArtTitre" xfId="26" xr:uid="{441F4FB6-6428-4D62-916C-0658EA155B04}"/>
    <cellStyle name="ArtTitre 2" xfId="58" xr:uid="{F68A2BEC-D9FA-40AE-8BC8-99E15D30FD53}"/>
    <cellStyle name="ChapDescriptif0" xfId="7" xr:uid="{E75D9E80-71EF-4C86-91EB-5B6C30A28CCF}"/>
    <cellStyle name="ChapDescriptif1" xfId="11" xr:uid="{297063DA-F695-4399-96F1-2457C2F33C2C}"/>
    <cellStyle name="ChapDescriptif2" xfId="15" xr:uid="{367118F1-58FD-49D1-B846-36C15CEA59FB}"/>
    <cellStyle name="ChapDescriptif3" xfId="19" xr:uid="{89FFF9C7-221F-4700-8A44-9725F3323670}"/>
    <cellStyle name="ChapDescriptif4" xfId="23" xr:uid="{F53C060F-1317-4CB8-9DE3-9E9507F2EAEB}"/>
    <cellStyle name="ChapNote0" xfId="8" xr:uid="{381CA956-4A46-4F1C-B3CF-53E51D4B1CD8}"/>
    <cellStyle name="ChapNote1" xfId="12" xr:uid="{48A50AF0-FFC6-476E-8790-181DFC192B12}"/>
    <cellStyle name="ChapNote2" xfId="16" xr:uid="{1219AF11-AE4D-4549-9019-6355DB3E8706}"/>
    <cellStyle name="ChapNote3" xfId="20" xr:uid="{AE296CF3-2817-498F-9980-A8418C65CFDA}"/>
    <cellStyle name="ChapNote4" xfId="24" xr:uid="{F95AAE6E-3B28-4745-821D-7CD66F889E21}"/>
    <cellStyle name="ChapRecap0" xfId="9" xr:uid="{A641421B-7E39-4E6E-B734-6EC75359037E}"/>
    <cellStyle name="ChapRecap1" xfId="13" xr:uid="{0122FA9F-E44F-449A-B416-41A3CC337DD0}"/>
    <cellStyle name="ChapRecap2" xfId="17" xr:uid="{3426BCBF-BFAD-4EB5-AC29-3F407C879281}"/>
    <cellStyle name="ChapRecap3" xfId="21" xr:uid="{5805D17D-2030-4FF0-8037-989B0F102096}"/>
    <cellStyle name="ChapRecap4" xfId="25" xr:uid="{9446924D-19B7-46F3-BDC6-DBA45916E336}"/>
    <cellStyle name="ChapTitre0" xfId="6" xr:uid="{08669C4C-5AD7-463F-97B6-27C274483C26}"/>
    <cellStyle name="ChapTitre1" xfId="10" xr:uid="{92742590-357F-47B5-A11E-38BB6B5BFF60}"/>
    <cellStyle name="ChapTitre1 2" xfId="56" xr:uid="{5E29435C-D17D-422D-B560-0C4D2196590A}"/>
    <cellStyle name="ChapTitre2" xfId="14" xr:uid="{51BB0485-054C-404E-AEF7-C4A563774655}"/>
    <cellStyle name="ChapTitre2 2" xfId="57" xr:uid="{34725012-6F17-4374-A92D-ECA1E15B750A}"/>
    <cellStyle name="ChapTitre3" xfId="18" xr:uid="{5F9B5692-1F1E-41EE-8EFF-9CFDBA3D820F}"/>
    <cellStyle name="ChapTitre4" xfId="22" xr:uid="{A16F9B34-2CDD-482F-A821-2FBA02D43E02}"/>
    <cellStyle name="Commentaire" xfId="49" xr:uid="{48602308-DD35-4834-AECD-F8998330FDD9}"/>
    <cellStyle name="DQLocQuantNonLoc" xfId="42" xr:uid="{61D66971-6789-4090-ABD8-83D21DD43180}"/>
    <cellStyle name="DQLocRefClass" xfId="41" xr:uid="{1E5FB136-0DD4-45B4-8516-C9A9AE9764EC}"/>
    <cellStyle name="DQLocStruct" xfId="43" xr:uid="{5441CC63-3039-44DE-92FC-B73004FA45FA}"/>
    <cellStyle name="DQMinutes" xfId="44" xr:uid="{FBEF8048-664B-4B14-B3A2-FAF34FCB8CF6}"/>
    <cellStyle name="Euro" xfId="55" xr:uid="{2A55EA93-6C38-44FB-A769-3B970F6DA8A5}"/>
    <cellStyle name="Euro 2 2" xfId="53" xr:uid="{546AA8EB-E124-4AE6-89C2-F4C93D79CDCD}"/>
    <cellStyle name="Info Entete" xfId="47" xr:uid="{687DAF65-ECB8-436A-8439-111256ABE377}"/>
    <cellStyle name="Inter Entete" xfId="48" xr:uid="{BB1FA19B-9C01-43A7-ACF1-82749514DB2D}"/>
    <cellStyle name="LocGen" xfId="36" xr:uid="{27B6422F-E2C7-40C8-818B-0D28BC1CA2A6}"/>
    <cellStyle name="LocLit" xfId="38" xr:uid="{A2242DFC-C9CE-48CC-B2F6-8B8F2DF06B95}"/>
    <cellStyle name="LocRefClass" xfId="37" xr:uid="{5FFD4C38-C9EA-40A3-B8AB-864D4810FA1D}"/>
    <cellStyle name="LocSignetRep" xfId="40" xr:uid="{168A5F3E-7BC5-4AE5-8322-E7E0B9DAFF06}"/>
    <cellStyle name="LocStrRecap0" xfId="3" xr:uid="{CD50AC3F-5A71-4AFF-B55C-75815EF8EB4F}"/>
    <cellStyle name="LocStrRecap1" xfId="5" xr:uid="{1C04E960-29D0-46AF-8D5A-9D58929187BF}"/>
    <cellStyle name="LocStrTexte0" xfId="2" xr:uid="{9A60BDF9-68F9-4F19-BBB7-D94245B80ADE}"/>
    <cellStyle name="LocStrTexte1" xfId="4" xr:uid="{2778963A-A31A-4BBD-9164-AE2BED97180C}"/>
    <cellStyle name="LocStruct" xfId="39" xr:uid="{2184E042-79EF-476E-8BB5-DE891F548317}"/>
    <cellStyle name="LocTitre" xfId="35" xr:uid="{90551D7D-947A-4EB8-8FD7-B0E0607A18DE}"/>
    <cellStyle name="Lot" xfId="45" xr:uid="{942931F5-7444-410C-8B1F-AFB2330AA1D2}"/>
    <cellStyle name="Milliers 2" xfId="52" xr:uid="{7EEABFC8-64E6-4B7F-8301-B970502EB642}"/>
    <cellStyle name="Monétaire" xfId="59" builtinId="4"/>
    <cellStyle name="Monétaire 2" xfId="54" xr:uid="{99098EE1-3CC9-42E4-9457-ABF01D2242FA}"/>
    <cellStyle name="Monétaire 4" xfId="60" xr:uid="{F2A0AC8C-2E72-4F03-B8DC-A10392063D0F}"/>
    <cellStyle name="Normal" xfId="0" builtinId="0" customBuiltin="1"/>
    <cellStyle name="Normal 2" xfId="50" xr:uid="{A8DBF220-1884-49FC-8DE8-B8C715C50C1B}"/>
    <cellStyle name="Normal 2 2" xfId="51" xr:uid="{62F95699-66E8-4CC7-9BF4-EC3C9FE0413F}"/>
    <cellStyle name="Numerotation" xfId="1" xr:uid="{B9A8C155-53A0-4EBD-83EE-C7EEFA534FEF}"/>
    <cellStyle name="Titre Entete" xfId="46" xr:uid="{92002C4D-5C1D-4E17-AF01-E00FBF946F09}"/>
  </cellStyles>
  <dxfs count="0"/>
  <tableStyles count="0" defaultTableStyle="TableStyleMedium2" defaultPivotStyle="PivotStyleLight16"/>
  <colors>
    <mruColors>
      <color rgb="FFCACA3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577D-724D-4384-AF2B-FEDF31AE3B48}">
  <sheetPr>
    <pageSetUpPr fitToPage="1"/>
  </sheetPr>
  <dimension ref="A1:I208"/>
  <sheetViews>
    <sheetView tabSelected="1" topLeftCell="A80" zoomScale="90" zoomScaleNormal="90" workbookViewId="0">
      <selection activeCell="L4" sqref="L4"/>
    </sheetView>
  </sheetViews>
  <sheetFormatPr baseColWidth="10" defaultColWidth="11.44140625" defaultRowHeight="14.4" x14ac:dyDescent="0.3"/>
  <cols>
    <col min="1" max="1" width="9.5546875" style="1" customWidth="1"/>
    <col min="2" max="2" width="9.33203125" style="2" customWidth="1"/>
    <col min="3" max="3" width="65.109375" style="2" customWidth="1"/>
    <col min="4" max="4" width="6.6640625" style="14" customWidth="1"/>
    <col min="5" max="5" width="18" style="1" customWidth="1"/>
    <col min="6" max="6" width="12.6640625" style="1" customWidth="1"/>
    <col min="7" max="7" width="19.33203125" style="1" customWidth="1"/>
    <col min="8" max="8" width="13.6640625" style="17" customWidth="1"/>
    <col min="9" max="239" width="11.44140625" style="1"/>
    <col min="240" max="240" width="8.109375" style="1" customWidth="1"/>
    <col min="241" max="241" width="9.33203125" style="1" customWidth="1"/>
    <col min="242" max="242" width="53.44140625" style="1" customWidth="1"/>
    <col min="243" max="243" width="6.88671875" style="1" customWidth="1"/>
    <col min="244" max="246" width="11.6640625" style="1" customWidth="1"/>
    <col min="247" max="247" width="13.6640625" style="1" customWidth="1"/>
    <col min="248" max="249" width="11.44140625" style="1"/>
    <col min="250" max="250" width="11.6640625" style="1" bestFit="1" customWidth="1"/>
    <col min="251" max="495" width="11.44140625" style="1"/>
    <col min="496" max="496" width="8.109375" style="1" customWidth="1"/>
    <col min="497" max="497" width="9.33203125" style="1" customWidth="1"/>
    <col min="498" max="498" width="53.44140625" style="1" customWidth="1"/>
    <col min="499" max="499" width="6.88671875" style="1" customWidth="1"/>
    <col min="500" max="502" width="11.6640625" style="1" customWidth="1"/>
    <col min="503" max="503" width="13.6640625" style="1" customWidth="1"/>
    <col min="504" max="505" width="11.44140625" style="1"/>
    <col min="506" max="506" width="11.6640625" style="1" bestFit="1" customWidth="1"/>
    <col min="507" max="751" width="11.44140625" style="1"/>
    <col min="752" max="752" width="8.109375" style="1" customWidth="1"/>
    <col min="753" max="753" width="9.33203125" style="1" customWidth="1"/>
    <col min="754" max="754" width="53.44140625" style="1" customWidth="1"/>
    <col min="755" max="755" width="6.88671875" style="1" customWidth="1"/>
    <col min="756" max="758" width="11.6640625" style="1" customWidth="1"/>
    <col min="759" max="759" width="13.6640625" style="1" customWidth="1"/>
    <col min="760" max="761" width="11.44140625" style="1"/>
    <col min="762" max="762" width="11.6640625" style="1" bestFit="1" customWidth="1"/>
    <col min="763" max="1007" width="11.44140625" style="1"/>
    <col min="1008" max="1008" width="8.109375" style="1" customWidth="1"/>
    <col min="1009" max="1009" width="9.33203125" style="1" customWidth="1"/>
    <col min="1010" max="1010" width="53.44140625" style="1" customWidth="1"/>
    <col min="1011" max="1011" width="6.88671875" style="1" customWidth="1"/>
    <col min="1012" max="1014" width="11.6640625" style="1" customWidth="1"/>
    <col min="1015" max="1015" width="13.6640625" style="1" customWidth="1"/>
    <col min="1016" max="1017" width="11.44140625" style="1"/>
    <col min="1018" max="1018" width="11.6640625" style="1" bestFit="1" customWidth="1"/>
    <col min="1019" max="1263" width="11.44140625" style="1"/>
    <col min="1264" max="1264" width="8.109375" style="1" customWidth="1"/>
    <col min="1265" max="1265" width="9.33203125" style="1" customWidth="1"/>
    <col min="1266" max="1266" width="53.44140625" style="1" customWidth="1"/>
    <col min="1267" max="1267" width="6.88671875" style="1" customWidth="1"/>
    <col min="1268" max="1270" width="11.6640625" style="1" customWidth="1"/>
    <col min="1271" max="1271" width="13.6640625" style="1" customWidth="1"/>
    <col min="1272" max="1273" width="11.44140625" style="1"/>
    <col min="1274" max="1274" width="11.6640625" style="1" bestFit="1" customWidth="1"/>
    <col min="1275" max="1519" width="11.44140625" style="1"/>
    <col min="1520" max="1520" width="8.109375" style="1" customWidth="1"/>
    <col min="1521" max="1521" width="9.33203125" style="1" customWidth="1"/>
    <col min="1522" max="1522" width="53.44140625" style="1" customWidth="1"/>
    <col min="1523" max="1523" width="6.88671875" style="1" customWidth="1"/>
    <col min="1524" max="1526" width="11.6640625" style="1" customWidth="1"/>
    <col min="1527" max="1527" width="13.6640625" style="1" customWidth="1"/>
    <col min="1528" max="1529" width="11.44140625" style="1"/>
    <col min="1530" max="1530" width="11.6640625" style="1" bestFit="1" customWidth="1"/>
    <col min="1531" max="1775" width="11.44140625" style="1"/>
    <col min="1776" max="1776" width="8.109375" style="1" customWidth="1"/>
    <col min="1777" max="1777" width="9.33203125" style="1" customWidth="1"/>
    <col min="1778" max="1778" width="53.44140625" style="1" customWidth="1"/>
    <col min="1779" max="1779" width="6.88671875" style="1" customWidth="1"/>
    <col min="1780" max="1782" width="11.6640625" style="1" customWidth="1"/>
    <col min="1783" max="1783" width="13.6640625" style="1" customWidth="1"/>
    <col min="1784" max="1785" width="11.44140625" style="1"/>
    <col min="1786" max="1786" width="11.6640625" style="1" bestFit="1" customWidth="1"/>
    <col min="1787" max="2031" width="11.44140625" style="1"/>
    <col min="2032" max="2032" width="8.109375" style="1" customWidth="1"/>
    <col min="2033" max="2033" width="9.33203125" style="1" customWidth="1"/>
    <col min="2034" max="2034" width="53.44140625" style="1" customWidth="1"/>
    <col min="2035" max="2035" width="6.88671875" style="1" customWidth="1"/>
    <col min="2036" max="2038" width="11.6640625" style="1" customWidth="1"/>
    <col min="2039" max="2039" width="13.6640625" style="1" customWidth="1"/>
    <col min="2040" max="2041" width="11.44140625" style="1"/>
    <col min="2042" max="2042" width="11.6640625" style="1" bestFit="1" customWidth="1"/>
    <col min="2043" max="2287" width="11.44140625" style="1"/>
    <col min="2288" max="2288" width="8.109375" style="1" customWidth="1"/>
    <col min="2289" max="2289" width="9.33203125" style="1" customWidth="1"/>
    <col min="2290" max="2290" width="53.44140625" style="1" customWidth="1"/>
    <col min="2291" max="2291" width="6.88671875" style="1" customWidth="1"/>
    <col min="2292" max="2294" width="11.6640625" style="1" customWidth="1"/>
    <col min="2295" max="2295" width="13.6640625" style="1" customWidth="1"/>
    <col min="2296" max="2297" width="11.44140625" style="1"/>
    <col min="2298" max="2298" width="11.6640625" style="1" bestFit="1" customWidth="1"/>
    <col min="2299" max="2543" width="11.44140625" style="1"/>
    <col min="2544" max="2544" width="8.109375" style="1" customWidth="1"/>
    <col min="2545" max="2545" width="9.33203125" style="1" customWidth="1"/>
    <col min="2546" max="2546" width="53.44140625" style="1" customWidth="1"/>
    <col min="2547" max="2547" width="6.88671875" style="1" customWidth="1"/>
    <col min="2548" max="2550" width="11.6640625" style="1" customWidth="1"/>
    <col min="2551" max="2551" width="13.6640625" style="1" customWidth="1"/>
    <col min="2552" max="2553" width="11.44140625" style="1"/>
    <col min="2554" max="2554" width="11.6640625" style="1" bestFit="1" customWidth="1"/>
    <col min="2555" max="2799" width="11.44140625" style="1"/>
    <col min="2800" max="2800" width="8.109375" style="1" customWidth="1"/>
    <col min="2801" max="2801" width="9.33203125" style="1" customWidth="1"/>
    <col min="2802" max="2802" width="53.44140625" style="1" customWidth="1"/>
    <col min="2803" max="2803" width="6.88671875" style="1" customWidth="1"/>
    <col min="2804" max="2806" width="11.6640625" style="1" customWidth="1"/>
    <col min="2807" max="2807" width="13.6640625" style="1" customWidth="1"/>
    <col min="2808" max="2809" width="11.44140625" style="1"/>
    <col min="2810" max="2810" width="11.6640625" style="1" bestFit="1" customWidth="1"/>
    <col min="2811" max="3055" width="11.44140625" style="1"/>
    <col min="3056" max="3056" width="8.109375" style="1" customWidth="1"/>
    <col min="3057" max="3057" width="9.33203125" style="1" customWidth="1"/>
    <col min="3058" max="3058" width="53.44140625" style="1" customWidth="1"/>
    <col min="3059" max="3059" width="6.88671875" style="1" customWidth="1"/>
    <col min="3060" max="3062" width="11.6640625" style="1" customWidth="1"/>
    <col min="3063" max="3063" width="13.6640625" style="1" customWidth="1"/>
    <col min="3064" max="3065" width="11.44140625" style="1"/>
    <col min="3066" max="3066" width="11.6640625" style="1" bestFit="1" customWidth="1"/>
    <col min="3067" max="3311" width="11.44140625" style="1"/>
    <col min="3312" max="3312" width="8.109375" style="1" customWidth="1"/>
    <col min="3313" max="3313" width="9.33203125" style="1" customWidth="1"/>
    <col min="3314" max="3314" width="53.44140625" style="1" customWidth="1"/>
    <col min="3315" max="3315" width="6.88671875" style="1" customWidth="1"/>
    <col min="3316" max="3318" width="11.6640625" style="1" customWidth="1"/>
    <col min="3319" max="3319" width="13.6640625" style="1" customWidth="1"/>
    <col min="3320" max="3321" width="11.44140625" style="1"/>
    <col min="3322" max="3322" width="11.6640625" style="1" bestFit="1" customWidth="1"/>
    <col min="3323" max="3567" width="11.44140625" style="1"/>
    <col min="3568" max="3568" width="8.109375" style="1" customWidth="1"/>
    <col min="3569" max="3569" width="9.33203125" style="1" customWidth="1"/>
    <col min="3570" max="3570" width="53.44140625" style="1" customWidth="1"/>
    <col min="3571" max="3571" width="6.88671875" style="1" customWidth="1"/>
    <col min="3572" max="3574" width="11.6640625" style="1" customWidth="1"/>
    <col min="3575" max="3575" width="13.6640625" style="1" customWidth="1"/>
    <col min="3576" max="3577" width="11.44140625" style="1"/>
    <col min="3578" max="3578" width="11.6640625" style="1" bestFit="1" customWidth="1"/>
    <col min="3579" max="3823" width="11.44140625" style="1"/>
    <col min="3824" max="3824" width="8.109375" style="1" customWidth="1"/>
    <col min="3825" max="3825" width="9.33203125" style="1" customWidth="1"/>
    <col min="3826" max="3826" width="53.44140625" style="1" customWidth="1"/>
    <col min="3827" max="3827" width="6.88671875" style="1" customWidth="1"/>
    <col min="3828" max="3830" width="11.6640625" style="1" customWidth="1"/>
    <col min="3831" max="3831" width="13.6640625" style="1" customWidth="1"/>
    <col min="3832" max="3833" width="11.44140625" style="1"/>
    <col min="3834" max="3834" width="11.6640625" style="1" bestFit="1" customWidth="1"/>
    <col min="3835" max="4079" width="11.44140625" style="1"/>
    <col min="4080" max="4080" width="8.109375" style="1" customWidth="1"/>
    <col min="4081" max="4081" width="9.33203125" style="1" customWidth="1"/>
    <col min="4082" max="4082" width="53.44140625" style="1" customWidth="1"/>
    <col min="4083" max="4083" width="6.88671875" style="1" customWidth="1"/>
    <col min="4084" max="4086" width="11.6640625" style="1" customWidth="1"/>
    <col min="4087" max="4087" width="13.6640625" style="1" customWidth="1"/>
    <col min="4088" max="4089" width="11.44140625" style="1"/>
    <col min="4090" max="4090" width="11.6640625" style="1" bestFit="1" customWidth="1"/>
    <col min="4091" max="4335" width="11.44140625" style="1"/>
    <col min="4336" max="4336" width="8.109375" style="1" customWidth="1"/>
    <col min="4337" max="4337" width="9.33203125" style="1" customWidth="1"/>
    <col min="4338" max="4338" width="53.44140625" style="1" customWidth="1"/>
    <col min="4339" max="4339" width="6.88671875" style="1" customWidth="1"/>
    <col min="4340" max="4342" width="11.6640625" style="1" customWidth="1"/>
    <col min="4343" max="4343" width="13.6640625" style="1" customWidth="1"/>
    <col min="4344" max="4345" width="11.44140625" style="1"/>
    <col min="4346" max="4346" width="11.6640625" style="1" bestFit="1" customWidth="1"/>
    <col min="4347" max="4591" width="11.44140625" style="1"/>
    <col min="4592" max="4592" width="8.109375" style="1" customWidth="1"/>
    <col min="4593" max="4593" width="9.33203125" style="1" customWidth="1"/>
    <col min="4594" max="4594" width="53.44140625" style="1" customWidth="1"/>
    <col min="4595" max="4595" width="6.88671875" style="1" customWidth="1"/>
    <col min="4596" max="4598" width="11.6640625" style="1" customWidth="1"/>
    <col min="4599" max="4599" width="13.6640625" style="1" customWidth="1"/>
    <col min="4600" max="4601" width="11.44140625" style="1"/>
    <col min="4602" max="4602" width="11.6640625" style="1" bestFit="1" customWidth="1"/>
    <col min="4603" max="4847" width="11.44140625" style="1"/>
    <col min="4848" max="4848" width="8.109375" style="1" customWidth="1"/>
    <col min="4849" max="4849" width="9.33203125" style="1" customWidth="1"/>
    <col min="4850" max="4850" width="53.44140625" style="1" customWidth="1"/>
    <col min="4851" max="4851" width="6.88671875" style="1" customWidth="1"/>
    <col min="4852" max="4854" width="11.6640625" style="1" customWidth="1"/>
    <col min="4855" max="4855" width="13.6640625" style="1" customWidth="1"/>
    <col min="4856" max="4857" width="11.44140625" style="1"/>
    <col min="4858" max="4858" width="11.6640625" style="1" bestFit="1" customWidth="1"/>
    <col min="4859" max="5103" width="11.44140625" style="1"/>
    <col min="5104" max="5104" width="8.109375" style="1" customWidth="1"/>
    <col min="5105" max="5105" width="9.33203125" style="1" customWidth="1"/>
    <col min="5106" max="5106" width="53.44140625" style="1" customWidth="1"/>
    <col min="5107" max="5107" width="6.88671875" style="1" customWidth="1"/>
    <col min="5108" max="5110" width="11.6640625" style="1" customWidth="1"/>
    <col min="5111" max="5111" width="13.6640625" style="1" customWidth="1"/>
    <col min="5112" max="5113" width="11.44140625" style="1"/>
    <col min="5114" max="5114" width="11.6640625" style="1" bestFit="1" customWidth="1"/>
    <col min="5115" max="5359" width="11.44140625" style="1"/>
    <col min="5360" max="5360" width="8.109375" style="1" customWidth="1"/>
    <col min="5361" max="5361" width="9.33203125" style="1" customWidth="1"/>
    <col min="5362" max="5362" width="53.44140625" style="1" customWidth="1"/>
    <col min="5363" max="5363" width="6.88671875" style="1" customWidth="1"/>
    <col min="5364" max="5366" width="11.6640625" style="1" customWidth="1"/>
    <col min="5367" max="5367" width="13.6640625" style="1" customWidth="1"/>
    <col min="5368" max="5369" width="11.44140625" style="1"/>
    <col min="5370" max="5370" width="11.6640625" style="1" bestFit="1" customWidth="1"/>
    <col min="5371" max="5615" width="11.44140625" style="1"/>
    <col min="5616" max="5616" width="8.109375" style="1" customWidth="1"/>
    <col min="5617" max="5617" width="9.33203125" style="1" customWidth="1"/>
    <col min="5618" max="5618" width="53.44140625" style="1" customWidth="1"/>
    <col min="5619" max="5619" width="6.88671875" style="1" customWidth="1"/>
    <col min="5620" max="5622" width="11.6640625" style="1" customWidth="1"/>
    <col min="5623" max="5623" width="13.6640625" style="1" customWidth="1"/>
    <col min="5624" max="5625" width="11.44140625" style="1"/>
    <col min="5626" max="5626" width="11.6640625" style="1" bestFit="1" customWidth="1"/>
    <col min="5627" max="5871" width="11.44140625" style="1"/>
    <col min="5872" max="5872" width="8.109375" style="1" customWidth="1"/>
    <col min="5873" max="5873" width="9.33203125" style="1" customWidth="1"/>
    <col min="5874" max="5874" width="53.44140625" style="1" customWidth="1"/>
    <col min="5875" max="5875" width="6.88671875" style="1" customWidth="1"/>
    <col min="5876" max="5878" width="11.6640625" style="1" customWidth="1"/>
    <col min="5879" max="5879" width="13.6640625" style="1" customWidth="1"/>
    <col min="5880" max="5881" width="11.44140625" style="1"/>
    <col min="5882" max="5882" width="11.6640625" style="1" bestFit="1" customWidth="1"/>
    <col min="5883" max="6127" width="11.44140625" style="1"/>
    <col min="6128" max="6128" width="8.109375" style="1" customWidth="1"/>
    <col min="6129" max="6129" width="9.33203125" style="1" customWidth="1"/>
    <col min="6130" max="6130" width="53.44140625" style="1" customWidth="1"/>
    <col min="6131" max="6131" width="6.88671875" style="1" customWidth="1"/>
    <col min="6132" max="6134" width="11.6640625" style="1" customWidth="1"/>
    <col min="6135" max="6135" width="13.6640625" style="1" customWidth="1"/>
    <col min="6136" max="6137" width="11.44140625" style="1"/>
    <col min="6138" max="6138" width="11.6640625" style="1" bestFit="1" customWidth="1"/>
    <col min="6139" max="6383" width="11.44140625" style="1"/>
    <col min="6384" max="6384" width="8.109375" style="1" customWidth="1"/>
    <col min="6385" max="6385" width="9.33203125" style="1" customWidth="1"/>
    <col min="6386" max="6386" width="53.44140625" style="1" customWidth="1"/>
    <col min="6387" max="6387" width="6.88671875" style="1" customWidth="1"/>
    <col min="6388" max="6390" width="11.6640625" style="1" customWidth="1"/>
    <col min="6391" max="6391" width="13.6640625" style="1" customWidth="1"/>
    <col min="6392" max="6393" width="11.44140625" style="1"/>
    <col min="6394" max="6394" width="11.6640625" style="1" bestFit="1" customWidth="1"/>
    <col min="6395" max="6639" width="11.44140625" style="1"/>
    <col min="6640" max="6640" width="8.109375" style="1" customWidth="1"/>
    <col min="6641" max="6641" width="9.33203125" style="1" customWidth="1"/>
    <col min="6642" max="6642" width="53.44140625" style="1" customWidth="1"/>
    <col min="6643" max="6643" width="6.88671875" style="1" customWidth="1"/>
    <col min="6644" max="6646" width="11.6640625" style="1" customWidth="1"/>
    <col min="6647" max="6647" width="13.6640625" style="1" customWidth="1"/>
    <col min="6648" max="6649" width="11.44140625" style="1"/>
    <col min="6650" max="6650" width="11.6640625" style="1" bestFit="1" customWidth="1"/>
    <col min="6651" max="6895" width="11.44140625" style="1"/>
    <col min="6896" max="6896" width="8.109375" style="1" customWidth="1"/>
    <col min="6897" max="6897" width="9.33203125" style="1" customWidth="1"/>
    <col min="6898" max="6898" width="53.44140625" style="1" customWidth="1"/>
    <col min="6899" max="6899" width="6.88671875" style="1" customWidth="1"/>
    <col min="6900" max="6902" width="11.6640625" style="1" customWidth="1"/>
    <col min="6903" max="6903" width="13.6640625" style="1" customWidth="1"/>
    <col min="6904" max="6905" width="11.44140625" style="1"/>
    <col min="6906" max="6906" width="11.6640625" style="1" bestFit="1" customWidth="1"/>
    <col min="6907" max="7151" width="11.44140625" style="1"/>
    <col min="7152" max="7152" width="8.109375" style="1" customWidth="1"/>
    <col min="7153" max="7153" width="9.33203125" style="1" customWidth="1"/>
    <col min="7154" max="7154" width="53.44140625" style="1" customWidth="1"/>
    <col min="7155" max="7155" width="6.88671875" style="1" customWidth="1"/>
    <col min="7156" max="7158" width="11.6640625" style="1" customWidth="1"/>
    <col min="7159" max="7159" width="13.6640625" style="1" customWidth="1"/>
    <col min="7160" max="7161" width="11.44140625" style="1"/>
    <col min="7162" max="7162" width="11.6640625" style="1" bestFit="1" customWidth="1"/>
    <col min="7163" max="7407" width="11.44140625" style="1"/>
    <col min="7408" max="7408" width="8.109375" style="1" customWidth="1"/>
    <col min="7409" max="7409" width="9.33203125" style="1" customWidth="1"/>
    <col min="7410" max="7410" width="53.44140625" style="1" customWidth="1"/>
    <col min="7411" max="7411" width="6.88671875" style="1" customWidth="1"/>
    <col min="7412" max="7414" width="11.6640625" style="1" customWidth="1"/>
    <col min="7415" max="7415" width="13.6640625" style="1" customWidth="1"/>
    <col min="7416" max="7417" width="11.44140625" style="1"/>
    <col min="7418" max="7418" width="11.6640625" style="1" bestFit="1" customWidth="1"/>
    <col min="7419" max="7663" width="11.44140625" style="1"/>
    <col min="7664" max="7664" width="8.109375" style="1" customWidth="1"/>
    <col min="7665" max="7665" width="9.33203125" style="1" customWidth="1"/>
    <col min="7666" max="7666" width="53.44140625" style="1" customWidth="1"/>
    <col min="7667" max="7667" width="6.88671875" style="1" customWidth="1"/>
    <col min="7668" max="7670" width="11.6640625" style="1" customWidth="1"/>
    <col min="7671" max="7671" width="13.6640625" style="1" customWidth="1"/>
    <col min="7672" max="7673" width="11.44140625" style="1"/>
    <col min="7674" max="7674" width="11.6640625" style="1" bestFit="1" customWidth="1"/>
    <col min="7675" max="7919" width="11.44140625" style="1"/>
    <col min="7920" max="7920" width="8.109375" style="1" customWidth="1"/>
    <col min="7921" max="7921" width="9.33203125" style="1" customWidth="1"/>
    <col min="7922" max="7922" width="53.44140625" style="1" customWidth="1"/>
    <col min="7923" max="7923" width="6.88671875" style="1" customWidth="1"/>
    <col min="7924" max="7926" width="11.6640625" style="1" customWidth="1"/>
    <col min="7927" max="7927" width="13.6640625" style="1" customWidth="1"/>
    <col min="7928" max="7929" width="11.44140625" style="1"/>
    <col min="7930" max="7930" width="11.6640625" style="1" bestFit="1" customWidth="1"/>
    <col min="7931" max="8175" width="11.44140625" style="1"/>
    <col min="8176" max="8176" width="8.109375" style="1" customWidth="1"/>
    <col min="8177" max="8177" width="9.33203125" style="1" customWidth="1"/>
    <col min="8178" max="8178" width="53.44140625" style="1" customWidth="1"/>
    <col min="8179" max="8179" width="6.88671875" style="1" customWidth="1"/>
    <col min="8180" max="8182" width="11.6640625" style="1" customWidth="1"/>
    <col min="8183" max="8183" width="13.6640625" style="1" customWidth="1"/>
    <col min="8184" max="8185" width="11.44140625" style="1"/>
    <col min="8186" max="8186" width="11.6640625" style="1" bestFit="1" customWidth="1"/>
    <col min="8187" max="8431" width="11.44140625" style="1"/>
    <col min="8432" max="8432" width="8.109375" style="1" customWidth="1"/>
    <col min="8433" max="8433" width="9.33203125" style="1" customWidth="1"/>
    <col min="8434" max="8434" width="53.44140625" style="1" customWidth="1"/>
    <col min="8435" max="8435" width="6.88671875" style="1" customWidth="1"/>
    <col min="8436" max="8438" width="11.6640625" style="1" customWidth="1"/>
    <col min="8439" max="8439" width="13.6640625" style="1" customWidth="1"/>
    <col min="8440" max="8441" width="11.44140625" style="1"/>
    <col min="8442" max="8442" width="11.6640625" style="1" bestFit="1" customWidth="1"/>
    <col min="8443" max="8687" width="11.44140625" style="1"/>
    <col min="8688" max="8688" width="8.109375" style="1" customWidth="1"/>
    <col min="8689" max="8689" width="9.33203125" style="1" customWidth="1"/>
    <col min="8690" max="8690" width="53.44140625" style="1" customWidth="1"/>
    <col min="8691" max="8691" width="6.88671875" style="1" customWidth="1"/>
    <col min="8692" max="8694" width="11.6640625" style="1" customWidth="1"/>
    <col min="8695" max="8695" width="13.6640625" style="1" customWidth="1"/>
    <col min="8696" max="8697" width="11.44140625" style="1"/>
    <col min="8698" max="8698" width="11.6640625" style="1" bestFit="1" customWidth="1"/>
    <col min="8699" max="8943" width="11.44140625" style="1"/>
    <col min="8944" max="8944" width="8.109375" style="1" customWidth="1"/>
    <col min="8945" max="8945" width="9.33203125" style="1" customWidth="1"/>
    <col min="8946" max="8946" width="53.44140625" style="1" customWidth="1"/>
    <col min="8947" max="8947" width="6.88671875" style="1" customWidth="1"/>
    <col min="8948" max="8950" width="11.6640625" style="1" customWidth="1"/>
    <col min="8951" max="8951" width="13.6640625" style="1" customWidth="1"/>
    <col min="8952" max="8953" width="11.44140625" style="1"/>
    <col min="8954" max="8954" width="11.6640625" style="1" bestFit="1" customWidth="1"/>
    <col min="8955" max="9199" width="11.44140625" style="1"/>
    <col min="9200" max="9200" width="8.109375" style="1" customWidth="1"/>
    <col min="9201" max="9201" width="9.33203125" style="1" customWidth="1"/>
    <col min="9202" max="9202" width="53.44140625" style="1" customWidth="1"/>
    <col min="9203" max="9203" width="6.88671875" style="1" customWidth="1"/>
    <col min="9204" max="9206" width="11.6640625" style="1" customWidth="1"/>
    <col min="9207" max="9207" width="13.6640625" style="1" customWidth="1"/>
    <col min="9208" max="9209" width="11.44140625" style="1"/>
    <col min="9210" max="9210" width="11.6640625" style="1" bestFit="1" customWidth="1"/>
    <col min="9211" max="9455" width="11.44140625" style="1"/>
    <col min="9456" max="9456" width="8.109375" style="1" customWidth="1"/>
    <col min="9457" max="9457" width="9.33203125" style="1" customWidth="1"/>
    <col min="9458" max="9458" width="53.44140625" style="1" customWidth="1"/>
    <col min="9459" max="9459" width="6.88671875" style="1" customWidth="1"/>
    <col min="9460" max="9462" width="11.6640625" style="1" customWidth="1"/>
    <col min="9463" max="9463" width="13.6640625" style="1" customWidth="1"/>
    <col min="9464" max="9465" width="11.44140625" style="1"/>
    <col min="9466" max="9466" width="11.6640625" style="1" bestFit="1" customWidth="1"/>
    <col min="9467" max="9711" width="11.44140625" style="1"/>
    <col min="9712" max="9712" width="8.109375" style="1" customWidth="1"/>
    <col min="9713" max="9713" width="9.33203125" style="1" customWidth="1"/>
    <col min="9714" max="9714" width="53.44140625" style="1" customWidth="1"/>
    <col min="9715" max="9715" width="6.88671875" style="1" customWidth="1"/>
    <col min="9716" max="9718" width="11.6640625" style="1" customWidth="1"/>
    <col min="9719" max="9719" width="13.6640625" style="1" customWidth="1"/>
    <col min="9720" max="9721" width="11.44140625" style="1"/>
    <col min="9722" max="9722" width="11.6640625" style="1" bestFit="1" customWidth="1"/>
    <col min="9723" max="9967" width="11.44140625" style="1"/>
    <col min="9968" max="9968" width="8.109375" style="1" customWidth="1"/>
    <col min="9969" max="9969" width="9.33203125" style="1" customWidth="1"/>
    <col min="9970" max="9970" width="53.44140625" style="1" customWidth="1"/>
    <col min="9971" max="9971" width="6.88671875" style="1" customWidth="1"/>
    <col min="9972" max="9974" width="11.6640625" style="1" customWidth="1"/>
    <col min="9975" max="9975" width="13.6640625" style="1" customWidth="1"/>
    <col min="9976" max="9977" width="11.44140625" style="1"/>
    <col min="9978" max="9978" width="11.6640625" style="1" bestFit="1" customWidth="1"/>
    <col min="9979" max="10223" width="11.44140625" style="1"/>
    <col min="10224" max="10224" width="8.109375" style="1" customWidth="1"/>
    <col min="10225" max="10225" width="9.33203125" style="1" customWidth="1"/>
    <col min="10226" max="10226" width="53.44140625" style="1" customWidth="1"/>
    <col min="10227" max="10227" width="6.88671875" style="1" customWidth="1"/>
    <col min="10228" max="10230" width="11.6640625" style="1" customWidth="1"/>
    <col min="10231" max="10231" width="13.6640625" style="1" customWidth="1"/>
    <col min="10232" max="10233" width="11.44140625" style="1"/>
    <col min="10234" max="10234" width="11.6640625" style="1" bestFit="1" customWidth="1"/>
    <col min="10235" max="10479" width="11.44140625" style="1"/>
    <col min="10480" max="10480" width="8.109375" style="1" customWidth="1"/>
    <col min="10481" max="10481" width="9.33203125" style="1" customWidth="1"/>
    <col min="10482" max="10482" width="53.44140625" style="1" customWidth="1"/>
    <col min="10483" max="10483" width="6.88671875" style="1" customWidth="1"/>
    <col min="10484" max="10486" width="11.6640625" style="1" customWidth="1"/>
    <col min="10487" max="10487" width="13.6640625" style="1" customWidth="1"/>
    <col min="10488" max="10489" width="11.44140625" style="1"/>
    <col min="10490" max="10490" width="11.6640625" style="1" bestFit="1" customWidth="1"/>
    <col min="10491" max="10735" width="11.44140625" style="1"/>
    <col min="10736" max="10736" width="8.109375" style="1" customWidth="1"/>
    <col min="10737" max="10737" width="9.33203125" style="1" customWidth="1"/>
    <col min="10738" max="10738" width="53.44140625" style="1" customWidth="1"/>
    <col min="10739" max="10739" width="6.88671875" style="1" customWidth="1"/>
    <col min="10740" max="10742" width="11.6640625" style="1" customWidth="1"/>
    <col min="10743" max="10743" width="13.6640625" style="1" customWidth="1"/>
    <col min="10744" max="10745" width="11.44140625" style="1"/>
    <col min="10746" max="10746" width="11.6640625" style="1" bestFit="1" customWidth="1"/>
    <col min="10747" max="10991" width="11.44140625" style="1"/>
    <col min="10992" max="10992" width="8.109375" style="1" customWidth="1"/>
    <col min="10993" max="10993" width="9.33203125" style="1" customWidth="1"/>
    <col min="10994" max="10994" width="53.44140625" style="1" customWidth="1"/>
    <col min="10995" max="10995" width="6.88671875" style="1" customWidth="1"/>
    <col min="10996" max="10998" width="11.6640625" style="1" customWidth="1"/>
    <col min="10999" max="10999" width="13.6640625" style="1" customWidth="1"/>
    <col min="11000" max="11001" width="11.44140625" style="1"/>
    <col min="11002" max="11002" width="11.6640625" style="1" bestFit="1" customWidth="1"/>
    <col min="11003" max="11247" width="11.44140625" style="1"/>
    <col min="11248" max="11248" width="8.109375" style="1" customWidth="1"/>
    <col min="11249" max="11249" width="9.33203125" style="1" customWidth="1"/>
    <col min="11250" max="11250" width="53.44140625" style="1" customWidth="1"/>
    <col min="11251" max="11251" width="6.88671875" style="1" customWidth="1"/>
    <col min="11252" max="11254" width="11.6640625" style="1" customWidth="1"/>
    <col min="11255" max="11255" width="13.6640625" style="1" customWidth="1"/>
    <col min="11256" max="11257" width="11.44140625" style="1"/>
    <col min="11258" max="11258" width="11.6640625" style="1" bestFit="1" customWidth="1"/>
    <col min="11259" max="11503" width="11.44140625" style="1"/>
    <col min="11504" max="11504" width="8.109375" style="1" customWidth="1"/>
    <col min="11505" max="11505" width="9.33203125" style="1" customWidth="1"/>
    <col min="11506" max="11506" width="53.44140625" style="1" customWidth="1"/>
    <col min="11507" max="11507" width="6.88671875" style="1" customWidth="1"/>
    <col min="11508" max="11510" width="11.6640625" style="1" customWidth="1"/>
    <col min="11511" max="11511" width="13.6640625" style="1" customWidth="1"/>
    <col min="11512" max="11513" width="11.44140625" style="1"/>
    <col min="11514" max="11514" width="11.6640625" style="1" bestFit="1" customWidth="1"/>
    <col min="11515" max="11759" width="11.44140625" style="1"/>
    <col min="11760" max="11760" width="8.109375" style="1" customWidth="1"/>
    <col min="11761" max="11761" width="9.33203125" style="1" customWidth="1"/>
    <col min="11762" max="11762" width="53.44140625" style="1" customWidth="1"/>
    <col min="11763" max="11763" width="6.88671875" style="1" customWidth="1"/>
    <col min="11764" max="11766" width="11.6640625" style="1" customWidth="1"/>
    <col min="11767" max="11767" width="13.6640625" style="1" customWidth="1"/>
    <col min="11768" max="11769" width="11.44140625" style="1"/>
    <col min="11770" max="11770" width="11.6640625" style="1" bestFit="1" customWidth="1"/>
    <col min="11771" max="12015" width="11.44140625" style="1"/>
    <col min="12016" max="12016" width="8.109375" style="1" customWidth="1"/>
    <col min="12017" max="12017" width="9.33203125" style="1" customWidth="1"/>
    <col min="12018" max="12018" width="53.44140625" style="1" customWidth="1"/>
    <col min="12019" max="12019" width="6.88671875" style="1" customWidth="1"/>
    <col min="12020" max="12022" width="11.6640625" style="1" customWidth="1"/>
    <col min="12023" max="12023" width="13.6640625" style="1" customWidth="1"/>
    <col min="12024" max="12025" width="11.44140625" style="1"/>
    <col min="12026" max="12026" width="11.6640625" style="1" bestFit="1" customWidth="1"/>
    <col min="12027" max="12271" width="11.44140625" style="1"/>
    <col min="12272" max="12272" width="8.109375" style="1" customWidth="1"/>
    <col min="12273" max="12273" width="9.33203125" style="1" customWidth="1"/>
    <col min="12274" max="12274" width="53.44140625" style="1" customWidth="1"/>
    <col min="12275" max="12275" width="6.88671875" style="1" customWidth="1"/>
    <col min="12276" max="12278" width="11.6640625" style="1" customWidth="1"/>
    <col min="12279" max="12279" width="13.6640625" style="1" customWidth="1"/>
    <col min="12280" max="12281" width="11.44140625" style="1"/>
    <col min="12282" max="12282" width="11.6640625" style="1" bestFit="1" customWidth="1"/>
    <col min="12283" max="12527" width="11.44140625" style="1"/>
    <col min="12528" max="12528" width="8.109375" style="1" customWidth="1"/>
    <col min="12529" max="12529" width="9.33203125" style="1" customWidth="1"/>
    <col min="12530" max="12530" width="53.44140625" style="1" customWidth="1"/>
    <col min="12531" max="12531" width="6.88671875" style="1" customWidth="1"/>
    <col min="12532" max="12534" width="11.6640625" style="1" customWidth="1"/>
    <col min="12535" max="12535" width="13.6640625" style="1" customWidth="1"/>
    <col min="12536" max="12537" width="11.44140625" style="1"/>
    <col min="12538" max="12538" width="11.6640625" style="1" bestFit="1" customWidth="1"/>
    <col min="12539" max="12783" width="11.44140625" style="1"/>
    <col min="12784" max="12784" width="8.109375" style="1" customWidth="1"/>
    <col min="12785" max="12785" width="9.33203125" style="1" customWidth="1"/>
    <col min="12786" max="12786" width="53.44140625" style="1" customWidth="1"/>
    <col min="12787" max="12787" width="6.88671875" style="1" customWidth="1"/>
    <col min="12788" max="12790" width="11.6640625" style="1" customWidth="1"/>
    <col min="12791" max="12791" width="13.6640625" style="1" customWidth="1"/>
    <col min="12792" max="12793" width="11.44140625" style="1"/>
    <col min="12794" max="12794" width="11.6640625" style="1" bestFit="1" customWidth="1"/>
    <col min="12795" max="13039" width="11.44140625" style="1"/>
    <col min="13040" max="13040" width="8.109375" style="1" customWidth="1"/>
    <col min="13041" max="13041" width="9.33203125" style="1" customWidth="1"/>
    <col min="13042" max="13042" width="53.44140625" style="1" customWidth="1"/>
    <col min="13043" max="13043" width="6.88671875" style="1" customWidth="1"/>
    <col min="13044" max="13046" width="11.6640625" style="1" customWidth="1"/>
    <col min="13047" max="13047" width="13.6640625" style="1" customWidth="1"/>
    <col min="13048" max="13049" width="11.44140625" style="1"/>
    <col min="13050" max="13050" width="11.6640625" style="1" bestFit="1" customWidth="1"/>
    <col min="13051" max="13295" width="11.44140625" style="1"/>
    <col min="13296" max="13296" width="8.109375" style="1" customWidth="1"/>
    <col min="13297" max="13297" width="9.33203125" style="1" customWidth="1"/>
    <col min="13298" max="13298" width="53.44140625" style="1" customWidth="1"/>
    <col min="13299" max="13299" width="6.88671875" style="1" customWidth="1"/>
    <col min="13300" max="13302" width="11.6640625" style="1" customWidth="1"/>
    <col min="13303" max="13303" width="13.6640625" style="1" customWidth="1"/>
    <col min="13304" max="13305" width="11.44140625" style="1"/>
    <col min="13306" max="13306" width="11.6640625" style="1" bestFit="1" customWidth="1"/>
    <col min="13307" max="13551" width="11.44140625" style="1"/>
    <col min="13552" max="13552" width="8.109375" style="1" customWidth="1"/>
    <col min="13553" max="13553" width="9.33203125" style="1" customWidth="1"/>
    <col min="13554" max="13554" width="53.44140625" style="1" customWidth="1"/>
    <col min="13555" max="13555" width="6.88671875" style="1" customWidth="1"/>
    <col min="13556" max="13558" width="11.6640625" style="1" customWidth="1"/>
    <col min="13559" max="13559" width="13.6640625" style="1" customWidth="1"/>
    <col min="13560" max="13561" width="11.44140625" style="1"/>
    <col min="13562" max="13562" width="11.6640625" style="1" bestFit="1" customWidth="1"/>
    <col min="13563" max="13807" width="11.44140625" style="1"/>
    <col min="13808" max="13808" width="8.109375" style="1" customWidth="1"/>
    <col min="13809" max="13809" width="9.33203125" style="1" customWidth="1"/>
    <col min="13810" max="13810" width="53.44140625" style="1" customWidth="1"/>
    <col min="13811" max="13811" width="6.88671875" style="1" customWidth="1"/>
    <col min="13812" max="13814" width="11.6640625" style="1" customWidth="1"/>
    <col min="13815" max="13815" width="13.6640625" style="1" customWidth="1"/>
    <col min="13816" max="13817" width="11.44140625" style="1"/>
    <col min="13818" max="13818" width="11.6640625" style="1" bestFit="1" customWidth="1"/>
    <col min="13819" max="14063" width="11.44140625" style="1"/>
    <col min="14064" max="14064" width="8.109375" style="1" customWidth="1"/>
    <col min="14065" max="14065" width="9.33203125" style="1" customWidth="1"/>
    <col min="14066" max="14066" width="53.44140625" style="1" customWidth="1"/>
    <col min="14067" max="14067" width="6.88671875" style="1" customWidth="1"/>
    <col min="14068" max="14070" width="11.6640625" style="1" customWidth="1"/>
    <col min="14071" max="14071" width="13.6640625" style="1" customWidth="1"/>
    <col min="14072" max="14073" width="11.44140625" style="1"/>
    <col min="14074" max="14074" width="11.6640625" style="1" bestFit="1" customWidth="1"/>
    <col min="14075" max="14319" width="11.44140625" style="1"/>
    <col min="14320" max="14320" width="8.109375" style="1" customWidth="1"/>
    <col min="14321" max="14321" width="9.33203125" style="1" customWidth="1"/>
    <col min="14322" max="14322" width="53.44140625" style="1" customWidth="1"/>
    <col min="14323" max="14323" width="6.88671875" style="1" customWidth="1"/>
    <col min="14324" max="14326" width="11.6640625" style="1" customWidth="1"/>
    <col min="14327" max="14327" width="13.6640625" style="1" customWidth="1"/>
    <col min="14328" max="14329" width="11.44140625" style="1"/>
    <col min="14330" max="14330" width="11.6640625" style="1" bestFit="1" customWidth="1"/>
    <col min="14331" max="14575" width="11.44140625" style="1"/>
    <col min="14576" max="14576" width="8.109375" style="1" customWidth="1"/>
    <col min="14577" max="14577" width="9.33203125" style="1" customWidth="1"/>
    <col min="14578" max="14578" width="53.44140625" style="1" customWidth="1"/>
    <col min="14579" max="14579" width="6.88671875" style="1" customWidth="1"/>
    <col min="14580" max="14582" width="11.6640625" style="1" customWidth="1"/>
    <col min="14583" max="14583" width="13.6640625" style="1" customWidth="1"/>
    <col min="14584" max="14585" width="11.44140625" style="1"/>
    <col min="14586" max="14586" width="11.6640625" style="1" bestFit="1" customWidth="1"/>
    <col min="14587" max="14831" width="11.44140625" style="1"/>
    <col min="14832" max="14832" width="8.109375" style="1" customWidth="1"/>
    <col min="14833" max="14833" width="9.33203125" style="1" customWidth="1"/>
    <col min="14834" max="14834" width="53.44140625" style="1" customWidth="1"/>
    <col min="14835" max="14835" width="6.88671875" style="1" customWidth="1"/>
    <col min="14836" max="14838" width="11.6640625" style="1" customWidth="1"/>
    <col min="14839" max="14839" width="13.6640625" style="1" customWidth="1"/>
    <col min="14840" max="14841" width="11.44140625" style="1"/>
    <col min="14842" max="14842" width="11.6640625" style="1" bestFit="1" customWidth="1"/>
    <col min="14843" max="15087" width="11.44140625" style="1"/>
    <col min="15088" max="15088" width="8.109375" style="1" customWidth="1"/>
    <col min="15089" max="15089" width="9.33203125" style="1" customWidth="1"/>
    <col min="15090" max="15090" width="53.44140625" style="1" customWidth="1"/>
    <col min="15091" max="15091" width="6.88671875" style="1" customWidth="1"/>
    <col min="15092" max="15094" width="11.6640625" style="1" customWidth="1"/>
    <col min="15095" max="15095" width="13.6640625" style="1" customWidth="1"/>
    <col min="15096" max="15097" width="11.44140625" style="1"/>
    <col min="15098" max="15098" width="11.6640625" style="1" bestFit="1" customWidth="1"/>
    <col min="15099" max="15343" width="11.44140625" style="1"/>
    <col min="15344" max="15344" width="8.109375" style="1" customWidth="1"/>
    <col min="15345" max="15345" width="9.33203125" style="1" customWidth="1"/>
    <col min="15346" max="15346" width="53.44140625" style="1" customWidth="1"/>
    <col min="15347" max="15347" width="6.88671875" style="1" customWidth="1"/>
    <col min="15348" max="15350" width="11.6640625" style="1" customWidth="1"/>
    <col min="15351" max="15351" width="13.6640625" style="1" customWidth="1"/>
    <col min="15352" max="15353" width="11.44140625" style="1"/>
    <col min="15354" max="15354" width="11.6640625" style="1" bestFit="1" customWidth="1"/>
    <col min="15355" max="15599" width="11.44140625" style="1"/>
    <col min="15600" max="15600" width="8.109375" style="1" customWidth="1"/>
    <col min="15601" max="15601" width="9.33203125" style="1" customWidth="1"/>
    <col min="15602" max="15602" width="53.44140625" style="1" customWidth="1"/>
    <col min="15603" max="15603" width="6.88671875" style="1" customWidth="1"/>
    <col min="15604" max="15606" width="11.6640625" style="1" customWidth="1"/>
    <col min="15607" max="15607" width="13.6640625" style="1" customWidth="1"/>
    <col min="15608" max="15609" width="11.44140625" style="1"/>
    <col min="15610" max="15610" width="11.6640625" style="1" bestFit="1" customWidth="1"/>
    <col min="15611" max="15855" width="11.44140625" style="1"/>
    <col min="15856" max="15856" width="8.109375" style="1" customWidth="1"/>
    <col min="15857" max="15857" width="9.33203125" style="1" customWidth="1"/>
    <col min="15858" max="15858" width="53.44140625" style="1" customWidth="1"/>
    <col min="15859" max="15859" width="6.88671875" style="1" customWidth="1"/>
    <col min="15860" max="15862" width="11.6640625" style="1" customWidth="1"/>
    <col min="15863" max="15863" width="13.6640625" style="1" customWidth="1"/>
    <col min="15864" max="15865" width="11.44140625" style="1"/>
    <col min="15866" max="15866" width="11.6640625" style="1" bestFit="1" customWidth="1"/>
    <col min="15867" max="16111" width="11.44140625" style="1"/>
    <col min="16112" max="16112" width="8.109375" style="1" customWidth="1"/>
    <col min="16113" max="16113" width="9.33203125" style="1" customWidth="1"/>
    <col min="16114" max="16114" width="53.44140625" style="1" customWidth="1"/>
    <col min="16115" max="16115" width="6.88671875" style="1" customWidth="1"/>
    <col min="16116" max="16118" width="11.6640625" style="1" customWidth="1"/>
    <col min="16119" max="16119" width="13.6640625" style="1" customWidth="1"/>
    <col min="16120" max="16121" width="11.44140625" style="1"/>
    <col min="16122" max="16122" width="11.6640625" style="1" bestFit="1" customWidth="1"/>
    <col min="16123" max="16384" width="11.44140625" style="1"/>
  </cols>
  <sheetData>
    <row r="1" spans="1:9" ht="22.2" customHeight="1" x14ac:dyDescent="0.3">
      <c r="A1" s="3" t="s">
        <v>38</v>
      </c>
      <c r="B1" s="3"/>
      <c r="C1" s="3"/>
      <c r="D1" s="3"/>
      <c r="E1" s="3"/>
      <c r="F1" s="3"/>
      <c r="G1" s="30" t="s">
        <v>12</v>
      </c>
      <c r="H1" s="63"/>
    </row>
    <row r="2" spans="1:9" ht="22.5" customHeight="1" x14ac:dyDescent="0.3">
      <c r="A2" s="4" t="s">
        <v>39</v>
      </c>
      <c r="B2" s="4"/>
      <c r="C2" s="5"/>
      <c r="D2" s="5"/>
      <c r="E2" s="5"/>
      <c r="F2" s="5"/>
      <c r="G2" s="5"/>
      <c r="H2" s="64"/>
    </row>
    <row r="3" spans="1:9" ht="32.4" customHeight="1" x14ac:dyDescent="0.3">
      <c r="A3" s="5" t="s">
        <v>165</v>
      </c>
      <c r="B3" s="102" t="s">
        <v>168</v>
      </c>
      <c r="C3" s="102"/>
      <c r="D3" s="102"/>
      <c r="E3" s="102"/>
      <c r="F3" s="102"/>
      <c r="G3" s="102"/>
      <c r="H3" s="100"/>
      <c r="I3" s="100"/>
    </row>
    <row r="4" spans="1:9" s="6" customFormat="1" ht="79.5" customHeight="1" x14ac:dyDescent="0.3">
      <c r="A4" s="103" t="s">
        <v>172</v>
      </c>
      <c r="B4" s="103"/>
      <c r="C4" s="103"/>
      <c r="D4" s="103"/>
      <c r="E4" s="103"/>
      <c r="F4" s="103"/>
      <c r="G4" s="103"/>
      <c r="H4" s="99"/>
      <c r="I4" s="99"/>
    </row>
    <row r="5" spans="1:9" s="6" customFormat="1" ht="26.4" x14ac:dyDescent="0.3">
      <c r="B5" s="7"/>
      <c r="C5" s="52"/>
      <c r="D5" s="51" t="s">
        <v>0</v>
      </c>
      <c r="E5" s="54" t="s">
        <v>171</v>
      </c>
      <c r="F5" s="53" t="s">
        <v>166</v>
      </c>
      <c r="G5" s="53" t="s">
        <v>167</v>
      </c>
      <c r="H5" s="50" t="s">
        <v>173</v>
      </c>
    </row>
    <row r="6" spans="1:9" x14ac:dyDescent="0.3">
      <c r="A6" s="6"/>
      <c r="B6" s="7"/>
      <c r="D6" s="46"/>
      <c r="E6" s="47"/>
      <c r="F6" s="48"/>
      <c r="G6" s="49"/>
      <c r="H6" s="65"/>
    </row>
    <row r="7" spans="1:9" s="12" customFormat="1" ht="26.4" x14ac:dyDescent="0.3">
      <c r="A7" s="44" t="s">
        <v>41</v>
      </c>
      <c r="B7" s="44" t="s">
        <v>40</v>
      </c>
      <c r="C7" s="45" t="s">
        <v>10</v>
      </c>
      <c r="D7" s="32"/>
      <c r="E7" s="16"/>
      <c r="F7" s="8"/>
      <c r="G7" s="9"/>
      <c r="H7" s="66"/>
    </row>
    <row r="8" spans="1:9" s="12" customFormat="1" ht="14.7" customHeight="1" x14ac:dyDescent="0.3">
      <c r="A8" s="20"/>
      <c r="B8" s="60" t="s">
        <v>69</v>
      </c>
      <c r="C8" s="33" t="s">
        <v>4</v>
      </c>
      <c r="D8" s="22"/>
      <c r="E8" s="19"/>
      <c r="F8" s="77"/>
      <c r="G8" s="78"/>
      <c r="H8" s="79"/>
    </row>
    <row r="9" spans="1:9" s="12" customFormat="1" ht="14.7" customHeight="1" x14ac:dyDescent="0.3">
      <c r="A9" s="11"/>
      <c r="B9" s="23"/>
      <c r="C9" s="36"/>
      <c r="D9" s="22"/>
      <c r="E9" s="19"/>
      <c r="F9" s="77"/>
      <c r="G9" s="78"/>
      <c r="H9" s="79"/>
    </row>
    <row r="10" spans="1:9" s="12" customFormat="1" ht="14.7" customHeight="1" x14ac:dyDescent="0.3">
      <c r="A10" s="11"/>
      <c r="B10" s="23"/>
      <c r="C10" s="35" t="s">
        <v>58</v>
      </c>
      <c r="D10" s="22"/>
      <c r="E10" s="19"/>
      <c r="F10" s="77"/>
      <c r="G10" s="78"/>
      <c r="H10" s="79"/>
    </row>
    <row r="11" spans="1:9" s="12" customFormat="1" ht="14.7" customHeight="1" x14ac:dyDescent="0.3">
      <c r="A11" s="11"/>
      <c r="B11" s="23" t="s">
        <v>84</v>
      </c>
      <c r="C11" s="36" t="s">
        <v>144</v>
      </c>
      <c r="D11" s="22" t="s">
        <v>5</v>
      </c>
      <c r="E11" s="19">
        <v>600</v>
      </c>
      <c r="F11" s="77"/>
      <c r="G11" s="77">
        <f t="shared" ref="G11:G12" si="0">E11*F11</f>
        <v>0</v>
      </c>
      <c r="H11" s="80"/>
    </row>
    <row r="12" spans="1:9" s="12" customFormat="1" ht="14.7" customHeight="1" x14ac:dyDescent="0.3">
      <c r="A12" s="11"/>
      <c r="B12" s="23" t="s">
        <v>84</v>
      </c>
      <c r="C12" s="36" t="s">
        <v>149</v>
      </c>
      <c r="D12" s="22" t="s">
        <v>174</v>
      </c>
      <c r="E12" s="19">
        <v>40</v>
      </c>
      <c r="F12" s="77"/>
      <c r="G12" s="77">
        <f t="shared" si="0"/>
        <v>0</v>
      </c>
      <c r="H12" s="79"/>
    </row>
    <row r="13" spans="1:9" s="12" customFormat="1" ht="14.7" customHeight="1" x14ac:dyDescent="0.3">
      <c r="A13" s="11"/>
      <c r="B13" s="23" t="s">
        <v>85</v>
      </c>
      <c r="C13" s="36" t="s">
        <v>133</v>
      </c>
      <c r="D13" s="22" t="s">
        <v>123</v>
      </c>
      <c r="E13" s="43">
        <v>160</v>
      </c>
      <c r="F13" s="81"/>
      <c r="G13" s="77">
        <f t="shared" ref="G13:G20" si="1">E13*F13</f>
        <v>0</v>
      </c>
      <c r="H13" s="82"/>
    </row>
    <row r="14" spans="1:9" s="12" customFormat="1" ht="14.7" customHeight="1" x14ac:dyDescent="0.3">
      <c r="A14" s="11"/>
      <c r="B14" s="23" t="s">
        <v>86</v>
      </c>
      <c r="C14" s="36" t="s">
        <v>134</v>
      </c>
      <c r="D14" s="22" t="s">
        <v>123</v>
      </c>
      <c r="E14" s="43">
        <v>160</v>
      </c>
      <c r="F14" s="81"/>
      <c r="G14" s="77">
        <f t="shared" si="1"/>
        <v>0</v>
      </c>
      <c r="H14" s="82"/>
    </row>
    <row r="15" spans="1:9" s="12" customFormat="1" ht="14.7" customHeight="1" x14ac:dyDescent="0.3">
      <c r="A15" s="11"/>
      <c r="B15" s="23" t="s">
        <v>86</v>
      </c>
      <c r="C15" s="36" t="s">
        <v>14</v>
      </c>
      <c r="D15" s="22" t="s">
        <v>5</v>
      </c>
      <c r="E15" s="19">
        <v>50</v>
      </c>
      <c r="F15" s="77"/>
      <c r="G15" s="77">
        <f t="shared" si="1"/>
        <v>0</v>
      </c>
      <c r="H15" s="79"/>
    </row>
    <row r="16" spans="1:9" s="12" customFormat="1" ht="14.7" customHeight="1" x14ac:dyDescent="0.3">
      <c r="A16" s="11"/>
      <c r="B16" s="23" t="s">
        <v>87</v>
      </c>
      <c r="C16" s="57" t="s">
        <v>145</v>
      </c>
      <c r="D16" s="22" t="s">
        <v>5</v>
      </c>
      <c r="E16" s="19">
        <v>300</v>
      </c>
      <c r="F16" s="77"/>
      <c r="G16" s="77">
        <f t="shared" si="1"/>
        <v>0</v>
      </c>
      <c r="H16" s="79"/>
    </row>
    <row r="17" spans="1:8" s="12" customFormat="1" ht="14.7" customHeight="1" x14ac:dyDescent="0.3">
      <c r="A17" s="11"/>
      <c r="B17" s="23" t="s">
        <v>87</v>
      </c>
      <c r="C17" s="57" t="s">
        <v>147</v>
      </c>
      <c r="D17" s="22" t="s">
        <v>5</v>
      </c>
      <c r="E17" s="19">
        <v>300</v>
      </c>
      <c r="F17" s="77"/>
      <c r="G17" s="77">
        <f t="shared" ref="G17" si="2">E17*F17</f>
        <v>0</v>
      </c>
      <c r="H17" s="79"/>
    </row>
    <row r="18" spans="1:8" s="12" customFormat="1" ht="14.7" customHeight="1" x14ac:dyDescent="0.3">
      <c r="A18" s="11"/>
      <c r="B18" s="23" t="s">
        <v>87</v>
      </c>
      <c r="C18" s="36" t="s">
        <v>106</v>
      </c>
      <c r="D18" s="71" t="s">
        <v>8</v>
      </c>
      <c r="E18" s="43">
        <v>20</v>
      </c>
      <c r="F18" s="81"/>
      <c r="G18" s="77">
        <f t="shared" si="1"/>
        <v>0</v>
      </c>
      <c r="H18" s="79"/>
    </row>
    <row r="19" spans="1:8" s="12" customFormat="1" ht="14.7" customHeight="1" x14ac:dyDescent="0.3">
      <c r="A19" s="11"/>
      <c r="B19" s="23" t="s">
        <v>88</v>
      </c>
      <c r="C19" s="57" t="s">
        <v>146</v>
      </c>
      <c r="D19" s="22" t="s">
        <v>5</v>
      </c>
      <c r="E19" s="43">
        <v>600</v>
      </c>
      <c r="F19" s="81"/>
      <c r="G19" s="77">
        <f t="shared" si="1"/>
        <v>0</v>
      </c>
      <c r="H19" s="79"/>
    </row>
    <row r="20" spans="1:8" s="12" customFormat="1" ht="14.7" customHeight="1" x14ac:dyDescent="0.3">
      <c r="A20" s="11"/>
      <c r="B20" s="23" t="s">
        <v>88</v>
      </c>
      <c r="C20" s="57" t="s">
        <v>125</v>
      </c>
      <c r="D20" s="22" t="s">
        <v>5</v>
      </c>
      <c r="E20" s="43">
        <v>600</v>
      </c>
      <c r="F20" s="81"/>
      <c r="G20" s="77">
        <f t="shared" si="1"/>
        <v>0</v>
      </c>
      <c r="H20" s="79"/>
    </row>
    <row r="21" spans="1:8" s="12" customFormat="1" ht="14.7" customHeight="1" x14ac:dyDescent="0.3">
      <c r="A21" s="11"/>
      <c r="B21" s="61" t="s">
        <v>124</v>
      </c>
      <c r="C21" s="57" t="s">
        <v>148</v>
      </c>
      <c r="D21" s="22" t="s">
        <v>5</v>
      </c>
      <c r="E21" s="43">
        <v>100</v>
      </c>
      <c r="F21" s="81"/>
      <c r="G21" s="77">
        <f t="shared" ref="G21:G22" si="3">E21*F21</f>
        <v>0</v>
      </c>
      <c r="H21" s="83"/>
    </row>
    <row r="22" spans="1:8" s="12" customFormat="1" ht="14.7" customHeight="1" x14ac:dyDescent="0.3">
      <c r="A22" s="11"/>
      <c r="B22" s="61" t="s">
        <v>99</v>
      </c>
      <c r="C22" s="36" t="s">
        <v>122</v>
      </c>
      <c r="D22" s="22" t="s">
        <v>7</v>
      </c>
      <c r="E22" s="43">
        <v>20</v>
      </c>
      <c r="F22" s="81"/>
      <c r="G22" s="77">
        <f t="shared" si="3"/>
        <v>0</v>
      </c>
      <c r="H22" s="79"/>
    </row>
    <row r="23" spans="1:8" s="12" customFormat="1" ht="14.7" customHeight="1" x14ac:dyDescent="0.3">
      <c r="A23" s="11"/>
      <c r="B23" s="23"/>
      <c r="C23" s="36"/>
      <c r="D23" s="22"/>
      <c r="E23" s="19"/>
      <c r="F23" s="77"/>
      <c r="G23" s="84"/>
      <c r="H23" s="85">
        <f>SUM(G11:G22)</f>
        <v>0</v>
      </c>
    </row>
    <row r="24" spans="1:8" s="12" customFormat="1" ht="14.7" customHeight="1" x14ac:dyDescent="0.3">
      <c r="A24" s="11"/>
      <c r="B24" s="23"/>
      <c r="C24" s="35" t="s">
        <v>57</v>
      </c>
      <c r="D24" s="22"/>
      <c r="E24" s="43"/>
      <c r="F24" s="81"/>
      <c r="G24" s="86"/>
      <c r="H24" s="79"/>
    </row>
    <row r="25" spans="1:8" s="12" customFormat="1" ht="14.7" customHeight="1" x14ac:dyDescent="0.3">
      <c r="A25" s="11"/>
      <c r="B25" s="23" t="s">
        <v>126</v>
      </c>
      <c r="C25" s="36" t="s">
        <v>141</v>
      </c>
      <c r="D25" s="22" t="s">
        <v>5</v>
      </c>
      <c r="E25" s="19">
        <v>6000</v>
      </c>
      <c r="F25" s="77"/>
      <c r="G25" s="77">
        <f t="shared" ref="G25:G29" si="4">E25*F25</f>
        <v>0</v>
      </c>
      <c r="H25" s="79"/>
    </row>
    <row r="26" spans="1:8" s="12" customFormat="1" ht="14.7" customHeight="1" x14ac:dyDescent="0.3">
      <c r="A26" s="11"/>
      <c r="B26" s="23" t="s">
        <v>126</v>
      </c>
      <c r="C26" s="36" t="s">
        <v>142</v>
      </c>
      <c r="D26" s="22" t="s">
        <v>174</v>
      </c>
      <c r="E26" s="43">
        <v>790</v>
      </c>
      <c r="F26" s="81"/>
      <c r="G26" s="77">
        <f t="shared" si="4"/>
        <v>0</v>
      </c>
      <c r="H26" s="79"/>
    </row>
    <row r="27" spans="1:8" s="12" customFormat="1" ht="14.7" customHeight="1" x14ac:dyDescent="0.3">
      <c r="A27" s="11"/>
      <c r="B27" s="23" t="s">
        <v>126</v>
      </c>
      <c r="C27" s="57" t="s">
        <v>143</v>
      </c>
      <c r="D27" s="22" t="s">
        <v>5</v>
      </c>
      <c r="E27" s="43">
        <v>730</v>
      </c>
      <c r="F27" s="81"/>
      <c r="G27" s="77">
        <f t="shared" si="4"/>
        <v>0</v>
      </c>
      <c r="H27" s="79"/>
    </row>
    <row r="28" spans="1:8" s="12" customFormat="1" ht="14.7" customHeight="1" x14ac:dyDescent="0.3">
      <c r="A28" s="11"/>
      <c r="B28" s="23" t="s">
        <v>127</v>
      </c>
      <c r="C28" s="36" t="s">
        <v>129</v>
      </c>
      <c r="D28" s="22" t="s">
        <v>5</v>
      </c>
      <c r="E28" s="43">
        <v>810</v>
      </c>
      <c r="F28" s="81"/>
      <c r="G28" s="77">
        <f t="shared" si="4"/>
        <v>0</v>
      </c>
      <c r="H28" s="79"/>
    </row>
    <row r="29" spans="1:8" s="12" customFormat="1" ht="14.7" customHeight="1" x14ac:dyDescent="0.3">
      <c r="A29" s="11"/>
      <c r="B29" s="23" t="s">
        <v>127</v>
      </c>
      <c r="C29" s="36" t="s">
        <v>89</v>
      </c>
      <c r="D29" s="22" t="s">
        <v>5</v>
      </c>
      <c r="E29" s="43">
        <v>30</v>
      </c>
      <c r="F29" s="81"/>
      <c r="G29" s="77">
        <f t="shared" si="4"/>
        <v>0</v>
      </c>
      <c r="H29" s="79"/>
    </row>
    <row r="30" spans="1:8" s="12" customFormat="1" ht="13.2" x14ac:dyDescent="0.3">
      <c r="A30" s="11"/>
      <c r="B30" s="23"/>
      <c r="C30" s="36"/>
      <c r="D30" s="22"/>
      <c r="E30" s="43"/>
      <c r="F30" s="81"/>
      <c r="G30" s="84"/>
      <c r="H30" s="85">
        <f>SUM(G25:G29)</f>
        <v>0</v>
      </c>
    </row>
    <row r="31" spans="1:8" s="12" customFormat="1" ht="14.7" customHeight="1" x14ac:dyDescent="0.3">
      <c r="A31" s="11"/>
      <c r="B31" s="23" t="s">
        <v>128</v>
      </c>
      <c r="C31" s="57" t="s">
        <v>107</v>
      </c>
      <c r="D31" s="22"/>
      <c r="E31" s="19"/>
      <c r="F31" s="77"/>
      <c r="G31" s="78"/>
      <c r="H31" s="79"/>
    </row>
    <row r="32" spans="1:8" s="12" customFormat="1" ht="14.7" customHeight="1" x14ac:dyDescent="0.3">
      <c r="A32" s="11"/>
      <c r="B32" s="23"/>
      <c r="C32" s="36" t="s">
        <v>175</v>
      </c>
      <c r="D32" s="22" t="s">
        <v>11</v>
      </c>
      <c r="E32" s="19">
        <v>10</v>
      </c>
      <c r="F32" s="77"/>
      <c r="G32" s="78">
        <f>E32*F32</f>
        <v>0</v>
      </c>
      <c r="H32" s="79"/>
    </row>
    <row r="33" spans="1:8" s="12" customFormat="1" ht="14.7" customHeight="1" x14ac:dyDescent="0.3">
      <c r="A33" s="11"/>
      <c r="B33" s="23"/>
      <c r="C33" s="36" t="s">
        <v>176</v>
      </c>
      <c r="D33" s="22" t="s">
        <v>11</v>
      </c>
      <c r="E33" s="19">
        <v>10</v>
      </c>
      <c r="F33" s="77"/>
      <c r="G33" s="78">
        <f t="shared" ref="G33:G35" si="5">E33*F33</f>
        <v>0</v>
      </c>
      <c r="H33" s="79"/>
    </row>
    <row r="34" spans="1:8" s="12" customFormat="1" ht="14.7" customHeight="1" x14ac:dyDescent="0.3">
      <c r="A34" s="11"/>
      <c r="B34" s="23"/>
      <c r="C34" s="36" t="s">
        <v>177</v>
      </c>
      <c r="D34" s="22" t="s">
        <v>11</v>
      </c>
      <c r="E34" s="19">
        <v>10</v>
      </c>
      <c r="F34" s="77"/>
      <c r="G34" s="78">
        <f t="shared" si="5"/>
        <v>0</v>
      </c>
      <c r="H34" s="79"/>
    </row>
    <row r="35" spans="1:8" s="12" customFormat="1" ht="14.7" customHeight="1" x14ac:dyDescent="0.3">
      <c r="A35" s="11"/>
      <c r="B35" s="23"/>
      <c r="C35" s="57" t="s">
        <v>178</v>
      </c>
      <c r="D35" s="22" t="s">
        <v>11</v>
      </c>
      <c r="E35" s="19">
        <v>5000</v>
      </c>
      <c r="F35" s="77"/>
      <c r="G35" s="78">
        <f t="shared" si="5"/>
        <v>0</v>
      </c>
      <c r="H35" s="79"/>
    </row>
    <row r="36" spans="1:8" s="12" customFormat="1" ht="14.7" customHeight="1" x14ac:dyDescent="0.3">
      <c r="A36" s="11"/>
      <c r="B36" s="23"/>
      <c r="C36" s="36"/>
      <c r="D36" s="22"/>
      <c r="E36" s="43"/>
      <c r="F36" s="81"/>
      <c r="G36" s="84"/>
      <c r="H36" s="85">
        <f>SUM(G32:G35)</f>
        <v>0</v>
      </c>
    </row>
    <row r="37" spans="1:8" s="12" customFormat="1" ht="14.7" customHeight="1" x14ac:dyDescent="0.3">
      <c r="A37" s="11"/>
      <c r="B37" s="23"/>
      <c r="C37" s="36"/>
      <c r="D37" s="22"/>
      <c r="E37" s="19"/>
      <c r="F37" s="77"/>
      <c r="G37" s="78"/>
      <c r="H37" s="79"/>
    </row>
    <row r="38" spans="1:8" s="12" customFormat="1" ht="13.2" x14ac:dyDescent="0.3">
      <c r="A38" s="20"/>
      <c r="B38" s="60" t="s">
        <v>70</v>
      </c>
      <c r="C38" s="33" t="s">
        <v>6</v>
      </c>
      <c r="D38" s="22"/>
      <c r="E38" s="19"/>
      <c r="F38" s="77"/>
      <c r="G38" s="78"/>
      <c r="H38" s="79"/>
    </row>
    <row r="39" spans="1:8" s="12" customFormat="1" ht="52.8" x14ac:dyDescent="0.3">
      <c r="A39" s="11"/>
      <c r="B39" s="23"/>
      <c r="C39" s="57" t="s">
        <v>153</v>
      </c>
      <c r="D39" s="22"/>
      <c r="E39" s="43"/>
      <c r="F39" s="81"/>
      <c r="G39" s="86"/>
      <c r="H39" s="79"/>
    </row>
    <row r="40" spans="1:8" s="12" customFormat="1" ht="37.799999999999997" customHeight="1" x14ac:dyDescent="0.3">
      <c r="A40" s="11"/>
      <c r="B40" s="23"/>
      <c r="C40" s="57" t="s">
        <v>154</v>
      </c>
      <c r="D40" s="22"/>
      <c r="E40" s="43"/>
      <c r="F40" s="81"/>
      <c r="G40" s="86"/>
      <c r="H40" s="79"/>
    </row>
    <row r="41" spans="1:8" s="12" customFormat="1" ht="14.7" customHeight="1" x14ac:dyDescent="0.3">
      <c r="A41" s="11"/>
      <c r="B41" s="23"/>
      <c r="C41" s="36"/>
      <c r="D41" s="22"/>
      <c r="E41" s="43"/>
      <c r="F41" s="81"/>
      <c r="G41" s="86"/>
      <c r="H41" s="79"/>
    </row>
    <row r="42" spans="1:8" s="12" customFormat="1" ht="14.7" customHeight="1" x14ac:dyDescent="0.3">
      <c r="A42" s="11"/>
      <c r="B42" s="61"/>
      <c r="C42" s="42" t="s">
        <v>100</v>
      </c>
      <c r="D42" s="22"/>
      <c r="E42" s="43"/>
      <c r="F42" s="81"/>
      <c r="G42" s="86"/>
      <c r="H42" s="79"/>
    </row>
    <row r="43" spans="1:8" s="12" customFormat="1" ht="14.7" customHeight="1" x14ac:dyDescent="0.3">
      <c r="A43" s="11"/>
      <c r="B43" s="61" t="s">
        <v>90</v>
      </c>
      <c r="C43" s="57" t="s">
        <v>22</v>
      </c>
      <c r="D43" s="22" t="s">
        <v>7</v>
      </c>
      <c r="E43" s="19">
        <v>10</v>
      </c>
      <c r="F43" s="77"/>
      <c r="G43" s="77">
        <f>E43*F43</f>
        <v>0</v>
      </c>
      <c r="H43" s="79"/>
    </row>
    <row r="44" spans="1:8" s="12" customFormat="1" ht="14.7" customHeight="1" x14ac:dyDescent="0.3">
      <c r="A44" s="11"/>
      <c r="B44" s="61" t="s">
        <v>91</v>
      </c>
      <c r="C44" s="57" t="s">
        <v>23</v>
      </c>
      <c r="D44" s="22" t="s">
        <v>7</v>
      </c>
      <c r="E44" s="19">
        <v>100</v>
      </c>
      <c r="F44" s="77"/>
      <c r="G44" s="77">
        <f>E44*F44</f>
        <v>0</v>
      </c>
      <c r="H44" s="79"/>
    </row>
    <row r="45" spans="1:8" s="12" customFormat="1" ht="14.7" customHeight="1" x14ac:dyDescent="0.3">
      <c r="A45" s="11"/>
      <c r="B45" s="61" t="s">
        <v>91</v>
      </c>
      <c r="C45" s="57" t="s">
        <v>61</v>
      </c>
      <c r="D45" s="22" t="s">
        <v>7</v>
      </c>
      <c r="E45" s="19">
        <v>300</v>
      </c>
      <c r="F45" s="77"/>
      <c r="G45" s="77">
        <f t="shared" ref="G45" si="6">E45*F45</f>
        <v>0</v>
      </c>
      <c r="H45" s="79"/>
    </row>
    <row r="46" spans="1:8" s="12" customFormat="1" ht="14.7" customHeight="1" x14ac:dyDescent="0.3">
      <c r="A46" s="11"/>
      <c r="B46" s="61" t="s">
        <v>92</v>
      </c>
      <c r="C46" s="57" t="s">
        <v>105</v>
      </c>
      <c r="D46" s="22" t="s">
        <v>7</v>
      </c>
      <c r="E46" s="43">
        <v>30</v>
      </c>
      <c r="F46" s="81"/>
      <c r="G46" s="77">
        <f>E46*F46</f>
        <v>0</v>
      </c>
      <c r="H46" s="79"/>
    </row>
    <row r="47" spans="1:8" s="12" customFormat="1" ht="14.7" customHeight="1" x14ac:dyDescent="0.3">
      <c r="A47" s="11"/>
      <c r="B47" s="61"/>
      <c r="C47" s="36"/>
      <c r="D47" s="22"/>
      <c r="E47" s="43"/>
      <c r="F47" s="81"/>
      <c r="G47" s="84"/>
      <c r="H47" s="85">
        <f>SUM(G43:G46)</f>
        <v>0</v>
      </c>
    </row>
    <row r="48" spans="1:8" s="12" customFormat="1" ht="14.7" customHeight="1" x14ac:dyDescent="0.3">
      <c r="A48" s="11"/>
      <c r="B48" s="61"/>
      <c r="C48" s="35" t="s">
        <v>104</v>
      </c>
      <c r="D48" s="22"/>
      <c r="E48" s="43"/>
      <c r="F48" s="81"/>
      <c r="G48" s="86"/>
      <c r="H48" s="79"/>
    </row>
    <row r="49" spans="1:8" s="12" customFormat="1" ht="14.7" customHeight="1" x14ac:dyDescent="0.3">
      <c r="A49" s="11"/>
      <c r="B49" s="61" t="s">
        <v>90</v>
      </c>
      <c r="C49" s="36" t="s">
        <v>20</v>
      </c>
      <c r="D49" s="22" t="s">
        <v>8</v>
      </c>
      <c r="E49" s="19">
        <v>1</v>
      </c>
      <c r="F49" s="77"/>
      <c r="G49" s="78">
        <f>E49*F49</f>
        <v>0</v>
      </c>
      <c r="H49" s="79"/>
    </row>
    <row r="50" spans="1:8" s="12" customFormat="1" ht="14.7" customHeight="1" x14ac:dyDescent="0.3">
      <c r="A50" s="11"/>
      <c r="B50" s="61" t="s">
        <v>91</v>
      </c>
      <c r="C50" s="36" t="s">
        <v>135</v>
      </c>
      <c r="D50" s="22" t="s">
        <v>8</v>
      </c>
      <c r="E50" s="19">
        <v>1</v>
      </c>
      <c r="F50" s="77"/>
      <c r="G50" s="78">
        <f>E50*F50</f>
        <v>0</v>
      </c>
      <c r="H50" s="79"/>
    </row>
    <row r="51" spans="1:8" s="12" customFormat="1" ht="14.7" customHeight="1" x14ac:dyDescent="0.3">
      <c r="A51" s="11"/>
      <c r="B51" s="61" t="s">
        <v>90</v>
      </c>
      <c r="C51" s="36" t="s">
        <v>21</v>
      </c>
      <c r="D51" s="22" t="s">
        <v>8</v>
      </c>
      <c r="E51" s="19">
        <v>1</v>
      </c>
      <c r="F51" s="77"/>
      <c r="G51" s="78">
        <f>E51*F51</f>
        <v>0</v>
      </c>
      <c r="H51" s="79"/>
    </row>
    <row r="52" spans="1:8" s="12" customFormat="1" ht="14.7" customHeight="1" x14ac:dyDescent="0.3">
      <c r="A52" s="11"/>
      <c r="B52" s="61" t="s">
        <v>90</v>
      </c>
      <c r="C52" s="57" t="s">
        <v>150</v>
      </c>
      <c r="D52" s="22" t="s">
        <v>8</v>
      </c>
      <c r="E52" s="19">
        <v>1</v>
      </c>
      <c r="F52" s="77"/>
      <c r="G52" s="78">
        <f>E52*F52</f>
        <v>0</v>
      </c>
      <c r="H52" s="79"/>
    </row>
    <row r="53" spans="1:8" s="12" customFormat="1" ht="14.7" customHeight="1" x14ac:dyDescent="0.3">
      <c r="A53" s="11"/>
      <c r="B53" s="61" t="s">
        <v>90</v>
      </c>
      <c r="C53" s="36" t="s">
        <v>59</v>
      </c>
      <c r="D53" s="22" t="s">
        <v>8</v>
      </c>
      <c r="E53" s="19">
        <v>5</v>
      </c>
      <c r="F53" s="77"/>
      <c r="G53" s="78">
        <f t="shared" ref="G53:G54" si="7">E53*F53</f>
        <v>0</v>
      </c>
      <c r="H53" s="79"/>
    </row>
    <row r="54" spans="1:8" s="12" customFormat="1" ht="14.7" customHeight="1" x14ac:dyDescent="0.3">
      <c r="A54" s="11"/>
      <c r="B54" s="61" t="s">
        <v>90</v>
      </c>
      <c r="C54" s="36" t="s">
        <v>60</v>
      </c>
      <c r="D54" s="22" t="s">
        <v>8</v>
      </c>
      <c r="E54" s="43">
        <v>3</v>
      </c>
      <c r="F54" s="81"/>
      <c r="G54" s="78">
        <f t="shared" si="7"/>
        <v>0</v>
      </c>
      <c r="H54" s="79"/>
    </row>
    <row r="55" spans="1:8" s="12" customFormat="1" ht="14.7" customHeight="1" x14ac:dyDescent="0.3">
      <c r="A55" s="11"/>
      <c r="B55" s="61"/>
      <c r="C55" s="35"/>
      <c r="D55" s="22"/>
      <c r="E55" s="43"/>
      <c r="F55" s="81"/>
      <c r="G55" s="84"/>
      <c r="H55" s="85">
        <f>SUM(G49:G54)</f>
        <v>0</v>
      </c>
    </row>
    <row r="56" spans="1:8" s="12" customFormat="1" ht="14.7" customHeight="1" x14ac:dyDescent="0.3">
      <c r="B56" s="18"/>
      <c r="C56" s="55" t="s">
        <v>67</v>
      </c>
      <c r="D56" s="22"/>
      <c r="E56" s="19"/>
      <c r="F56" s="77"/>
      <c r="G56" s="78"/>
      <c r="H56" s="79"/>
    </row>
    <row r="57" spans="1:8" s="12" customFormat="1" ht="14.7" customHeight="1" x14ac:dyDescent="0.3">
      <c r="A57" s="11"/>
      <c r="B57" s="61" t="s">
        <v>93</v>
      </c>
      <c r="C57" s="101" t="s">
        <v>179</v>
      </c>
      <c r="D57" s="22" t="s">
        <v>8</v>
      </c>
      <c r="E57" s="19">
        <v>50</v>
      </c>
      <c r="F57" s="77"/>
      <c r="G57" s="78">
        <f>E57*F57</f>
        <v>0</v>
      </c>
      <c r="H57" s="79"/>
    </row>
    <row r="58" spans="1:8" s="12" customFormat="1" ht="14.7" customHeight="1" x14ac:dyDescent="0.3">
      <c r="A58" s="11"/>
      <c r="B58" s="61" t="s">
        <v>93</v>
      </c>
      <c r="C58" s="57" t="s">
        <v>180</v>
      </c>
      <c r="D58" s="22" t="s">
        <v>8</v>
      </c>
      <c r="E58" s="43">
        <v>50</v>
      </c>
      <c r="F58" s="81"/>
      <c r="G58" s="86">
        <f>E58*F58</f>
        <v>0</v>
      </c>
      <c r="H58" s="79"/>
    </row>
    <row r="59" spans="1:8" s="12" customFormat="1" ht="14.7" customHeight="1" x14ac:dyDescent="0.3">
      <c r="A59" s="11"/>
      <c r="B59" s="61" t="s">
        <v>103</v>
      </c>
      <c r="C59" s="57" t="s">
        <v>181</v>
      </c>
      <c r="D59" s="22" t="s">
        <v>5</v>
      </c>
      <c r="E59" s="43">
        <v>20</v>
      </c>
      <c r="F59" s="87"/>
      <c r="G59" s="87">
        <f>E59*F59</f>
        <v>0</v>
      </c>
      <c r="H59" s="79"/>
    </row>
    <row r="60" spans="1:8" s="12" customFormat="1" ht="14.7" customHeight="1" x14ac:dyDescent="0.3">
      <c r="A60" s="11"/>
      <c r="B60" s="23" t="s">
        <v>94</v>
      </c>
      <c r="C60" s="57" t="s">
        <v>182</v>
      </c>
      <c r="D60" s="22" t="s">
        <v>5</v>
      </c>
      <c r="E60" s="19">
        <v>200</v>
      </c>
      <c r="F60" s="77"/>
      <c r="G60" s="77">
        <f t="shared" ref="G60:G68" si="8">E60*F60</f>
        <v>0</v>
      </c>
      <c r="H60" s="79"/>
    </row>
    <row r="61" spans="1:8" s="12" customFormat="1" ht="14.7" customHeight="1" x14ac:dyDescent="0.3">
      <c r="A61" s="11"/>
      <c r="B61" s="23" t="s">
        <v>94</v>
      </c>
      <c r="C61" s="57" t="s">
        <v>183</v>
      </c>
      <c r="D61" s="22" t="s">
        <v>5</v>
      </c>
      <c r="E61" s="43">
        <v>50</v>
      </c>
      <c r="F61" s="81"/>
      <c r="G61" s="81">
        <f t="shared" si="8"/>
        <v>0</v>
      </c>
      <c r="H61" s="79"/>
    </row>
    <row r="62" spans="1:8" s="12" customFormat="1" ht="14.7" customHeight="1" x14ac:dyDescent="0.3">
      <c r="A62" s="11"/>
      <c r="B62" s="23" t="s">
        <v>95</v>
      </c>
      <c r="C62" s="57" t="s">
        <v>184</v>
      </c>
      <c r="D62" s="22" t="s">
        <v>8</v>
      </c>
      <c r="E62" s="19">
        <v>10</v>
      </c>
      <c r="F62" s="77"/>
      <c r="G62" s="77">
        <f>E62*F62</f>
        <v>0</v>
      </c>
      <c r="H62" s="79"/>
    </row>
    <row r="63" spans="1:8" s="12" customFormat="1" ht="14.7" customHeight="1" x14ac:dyDescent="0.3">
      <c r="A63" s="11"/>
      <c r="B63" s="61" t="s">
        <v>95</v>
      </c>
      <c r="C63" s="57" t="s">
        <v>185</v>
      </c>
      <c r="D63" s="22" t="s">
        <v>8</v>
      </c>
      <c r="E63" s="19">
        <v>10</v>
      </c>
      <c r="F63" s="77"/>
      <c r="G63" s="77">
        <f>E63*F63</f>
        <v>0</v>
      </c>
      <c r="H63" s="79"/>
    </row>
    <row r="64" spans="1:8" s="12" customFormat="1" ht="14.7" customHeight="1" x14ac:dyDescent="0.3">
      <c r="A64" s="11"/>
      <c r="B64" s="61" t="s">
        <v>96</v>
      </c>
      <c r="C64" s="57" t="s">
        <v>186</v>
      </c>
      <c r="D64" s="22" t="s">
        <v>5</v>
      </c>
      <c r="E64" s="19">
        <v>50</v>
      </c>
      <c r="F64" s="77"/>
      <c r="G64" s="77">
        <f t="shared" si="8"/>
        <v>0</v>
      </c>
      <c r="H64" s="79"/>
    </row>
    <row r="65" spans="1:8" s="12" customFormat="1" ht="14.7" customHeight="1" x14ac:dyDescent="0.3">
      <c r="A65" s="11"/>
      <c r="B65" s="61" t="s">
        <v>96</v>
      </c>
      <c r="C65" s="57" t="s">
        <v>187</v>
      </c>
      <c r="D65" s="22" t="s">
        <v>5</v>
      </c>
      <c r="E65" s="19">
        <v>50</v>
      </c>
      <c r="F65" s="77"/>
      <c r="G65" s="77">
        <f t="shared" si="8"/>
        <v>0</v>
      </c>
      <c r="H65" s="79"/>
    </row>
    <row r="66" spans="1:8" s="12" customFormat="1" ht="14.7" customHeight="1" x14ac:dyDescent="0.3">
      <c r="A66" s="11"/>
      <c r="B66" s="61" t="s">
        <v>96</v>
      </c>
      <c r="C66" s="57" t="s">
        <v>188</v>
      </c>
      <c r="D66" s="22" t="s">
        <v>5</v>
      </c>
      <c r="E66" s="43">
        <v>50</v>
      </c>
      <c r="F66" s="81"/>
      <c r="G66" s="81">
        <f t="shared" si="8"/>
        <v>0</v>
      </c>
      <c r="H66" s="88"/>
    </row>
    <row r="67" spans="1:8" s="12" customFormat="1" ht="14.7" customHeight="1" x14ac:dyDescent="0.3">
      <c r="A67" s="11"/>
      <c r="B67" s="61" t="s">
        <v>98</v>
      </c>
      <c r="C67" s="57" t="s">
        <v>189</v>
      </c>
      <c r="D67" s="22" t="s">
        <v>8</v>
      </c>
      <c r="E67" s="19">
        <v>5</v>
      </c>
      <c r="F67" s="77"/>
      <c r="G67" s="77">
        <f t="shared" si="8"/>
        <v>0</v>
      </c>
      <c r="H67" s="79"/>
    </row>
    <row r="68" spans="1:8" s="12" customFormat="1" ht="14.4" customHeight="1" x14ac:dyDescent="0.3">
      <c r="A68" s="11"/>
      <c r="B68" s="61" t="s">
        <v>97</v>
      </c>
      <c r="C68" s="57" t="s">
        <v>190</v>
      </c>
      <c r="D68" s="22" t="s">
        <v>8</v>
      </c>
      <c r="E68" s="43">
        <v>60</v>
      </c>
      <c r="F68" s="81"/>
      <c r="G68" s="77">
        <f t="shared" si="8"/>
        <v>0</v>
      </c>
      <c r="H68" s="79"/>
    </row>
    <row r="69" spans="1:8" s="12" customFormat="1" ht="22.2" customHeight="1" x14ac:dyDescent="0.3">
      <c r="A69" s="11"/>
      <c r="B69" s="61"/>
      <c r="C69" s="57"/>
      <c r="D69" s="22"/>
      <c r="E69" s="43"/>
      <c r="F69" s="81"/>
      <c r="G69" s="80"/>
      <c r="H69" s="85">
        <f>SUM(G57:G68)</f>
        <v>0</v>
      </c>
    </row>
    <row r="70" spans="1:8" s="12" customFormat="1" ht="14.7" customHeight="1" x14ac:dyDescent="0.3">
      <c r="A70" s="11"/>
      <c r="B70" s="23"/>
      <c r="C70" s="57"/>
      <c r="D70" s="22"/>
      <c r="E70" s="43"/>
      <c r="F70" s="81"/>
      <c r="G70" s="89"/>
      <c r="H70" s="79"/>
    </row>
    <row r="71" spans="1:8" s="12" customFormat="1" ht="14.7" customHeight="1" x14ac:dyDescent="0.3">
      <c r="A71" s="11"/>
      <c r="B71" s="23"/>
      <c r="C71" s="35" t="s">
        <v>42</v>
      </c>
      <c r="D71" s="22"/>
      <c r="E71" s="43"/>
      <c r="F71" s="81"/>
      <c r="G71" s="86"/>
      <c r="H71" s="79"/>
    </row>
    <row r="72" spans="1:8" s="12" customFormat="1" ht="14.7" customHeight="1" x14ac:dyDescent="0.3">
      <c r="A72" s="11"/>
      <c r="B72" s="23" t="s">
        <v>136</v>
      </c>
      <c r="C72" s="36" t="s">
        <v>101</v>
      </c>
      <c r="D72" s="22" t="s">
        <v>7</v>
      </c>
      <c r="E72" s="19">
        <v>300</v>
      </c>
      <c r="F72" s="77"/>
      <c r="G72" s="78">
        <f t="shared" ref="G72:G78" si="9">E72*F72</f>
        <v>0</v>
      </c>
      <c r="H72" s="79"/>
    </row>
    <row r="73" spans="1:8" s="12" customFormat="1" ht="14.7" customHeight="1" x14ac:dyDescent="0.3">
      <c r="A73" s="11"/>
      <c r="B73" s="23" t="s">
        <v>136</v>
      </c>
      <c r="C73" s="36" t="s">
        <v>15</v>
      </c>
      <c r="D73" s="22" t="s">
        <v>5</v>
      </c>
      <c r="E73" s="19">
        <v>100</v>
      </c>
      <c r="F73" s="77"/>
      <c r="G73" s="78">
        <f t="shared" si="9"/>
        <v>0</v>
      </c>
      <c r="H73" s="79"/>
    </row>
    <row r="74" spans="1:8" s="12" customFormat="1" ht="14.7" customHeight="1" x14ac:dyDescent="0.3">
      <c r="A74" s="11"/>
      <c r="B74" s="23" t="s">
        <v>136</v>
      </c>
      <c r="C74" s="36" t="s">
        <v>102</v>
      </c>
      <c r="D74" s="22" t="s">
        <v>7</v>
      </c>
      <c r="E74" s="43">
        <v>300</v>
      </c>
      <c r="F74" s="81"/>
      <c r="G74" s="77">
        <f t="shared" si="9"/>
        <v>0</v>
      </c>
      <c r="H74" s="79"/>
    </row>
    <row r="75" spans="1:8" s="12" customFormat="1" ht="14.7" customHeight="1" x14ac:dyDescent="0.3">
      <c r="A75" s="11"/>
      <c r="B75" s="23" t="s">
        <v>136</v>
      </c>
      <c r="C75" s="36" t="s">
        <v>16</v>
      </c>
      <c r="D75" s="22" t="s">
        <v>5</v>
      </c>
      <c r="E75" s="19">
        <v>20</v>
      </c>
      <c r="F75" s="77"/>
      <c r="G75" s="78">
        <f t="shared" si="9"/>
        <v>0</v>
      </c>
      <c r="H75" s="79"/>
    </row>
    <row r="76" spans="1:8" s="12" customFormat="1" ht="14.7" customHeight="1" x14ac:dyDescent="0.3">
      <c r="A76" s="11"/>
      <c r="B76" s="23" t="s">
        <v>136</v>
      </c>
      <c r="C76" s="36" t="s">
        <v>17</v>
      </c>
      <c r="D76" s="22" t="s">
        <v>8</v>
      </c>
      <c r="E76" s="19">
        <v>10</v>
      </c>
      <c r="F76" s="77"/>
      <c r="G76" s="78">
        <f t="shared" si="9"/>
        <v>0</v>
      </c>
      <c r="H76" s="79"/>
    </row>
    <row r="77" spans="1:8" s="12" customFormat="1" ht="14.7" customHeight="1" x14ac:dyDescent="0.3">
      <c r="A77" s="11"/>
      <c r="B77" s="23" t="s">
        <v>136</v>
      </c>
      <c r="C77" s="36" t="s">
        <v>18</v>
      </c>
      <c r="D77" s="22" t="s">
        <v>8</v>
      </c>
      <c r="E77" s="19">
        <v>30</v>
      </c>
      <c r="F77" s="77"/>
      <c r="G77" s="78">
        <f t="shared" si="9"/>
        <v>0</v>
      </c>
      <c r="H77" s="79"/>
    </row>
    <row r="78" spans="1:8" s="12" customFormat="1" ht="14.7" customHeight="1" x14ac:dyDescent="0.3">
      <c r="A78" s="11"/>
      <c r="B78" s="23" t="s">
        <v>136</v>
      </c>
      <c r="C78" s="36" t="s">
        <v>19</v>
      </c>
      <c r="D78" s="22" t="s">
        <v>5</v>
      </c>
      <c r="E78" s="19">
        <v>10</v>
      </c>
      <c r="F78" s="77"/>
      <c r="G78" s="78">
        <f t="shared" si="9"/>
        <v>0</v>
      </c>
      <c r="H78" s="79"/>
    </row>
    <row r="79" spans="1:8" s="12" customFormat="1" ht="14.7" customHeight="1" x14ac:dyDescent="0.3">
      <c r="A79" s="11"/>
      <c r="B79" s="23"/>
      <c r="C79" s="56"/>
      <c r="D79" s="22"/>
      <c r="E79" s="43"/>
      <c r="F79" s="81"/>
      <c r="G79" s="84"/>
      <c r="H79" s="85">
        <f>SUM(G72:G78)</f>
        <v>0</v>
      </c>
    </row>
    <row r="80" spans="1:8" s="12" customFormat="1" ht="14.7" customHeight="1" x14ac:dyDescent="0.3">
      <c r="A80" s="11"/>
      <c r="B80" s="23"/>
      <c r="C80" s="35" t="s">
        <v>68</v>
      </c>
      <c r="D80" s="22"/>
      <c r="E80" s="43"/>
      <c r="F80" s="81"/>
      <c r="G80" s="86"/>
      <c r="H80" s="79"/>
    </row>
    <row r="81" spans="1:8" s="12" customFormat="1" ht="14.7" customHeight="1" x14ac:dyDescent="0.3">
      <c r="A81" s="11"/>
      <c r="B81" s="23" t="s">
        <v>152</v>
      </c>
      <c r="C81" s="36" t="s">
        <v>132</v>
      </c>
      <c r="D81" s="22" t="s">
        <v>8</v>
      </c>
      <c r="E81" s="19">
        <v>50</v>
      </c>
      <c r="F81" s="77"/>
      <c r="G81" s="77">
        <f>E81*F81</f>
        <v>0</v>
      </c>
      <c r="H81" s="79"/>
    </row>
    <row r="82" spans="1:8" s="12" customFormat="1" ht="14.7" customHeight="1" x14ac:dyDescent="0.3">
      <c r="A82" s="11"/>
      <c r="B82" s="23" t="s">
        <v>152</v>
      </c>
      <c r="C82" s="36" t="s">
        <v>137</v>
      </c>
      <c r="D82" s="22" t="s">
        <v>8</v>
      </c>
      <c r="E82" s="43">
        <v>10</v>
      </c>
      <c r="F82" s="81"/>
      <c r="G82" s="77">
        <f>E82*F82</f>
        <v>0</v>
      </c>
      <c r="H82" s="79"/>
    </row>
    <row r="83" spans="1:8" s="12" customFormat="1" ht="14.7" customHeight="1" x14ac:dyDescent="0.3">
      <c r="A83" s="11"/>
      <c r="B83" s="23" t="s">
        <v>152</v>
      </c>
      <c r="C83" s="36" t="s">
        <v>138</v>
      </c>
      <c r="D83" s="22" t="s">
        <v>8</v>
      </c>
      <c r="E83" s="19">
        <v>12</v>
      </c>
      <c r="F83" s="77"/>
      <c r="G83" s="77">
        <f>E83*F83</f>
        <v>0</v>
      </c>
      <c r="H83" s="79"/>
    </row>
    <row r="84" spans="1:8" s="12" customFormat="1" ht="14.7" customHeight="1" x14ac:dyDescent="0.3">
      <c r="A84" s="11"/>
      <c r="B84" s="23" t="s">
        <v>152</v>
      </c>
      <c r="C84" s="36" t="s">
        <v>139</v>
      </c>
      <c r="D84" s="22" t="s">
        <v>8</v>
      </c>
      <c r="E84" s="19">
        <v>1</v>
      </c>
      <c r="F84" s="77"/>
      <c r="G84" s="77">
        <f>E84*F84</f>
        <v>0</v>
      </c>
      <c r="H84" s="79"/>
    </row>
    <row r="85" spans="1:8" s="12" customFormat="1" ht="14.7" customHeight="1" x14ac:dyDescent="0.3">
      <c r="A85" s="11"/>
      <c r="B85" s="23"/>
      <c r="C85" s="36"/>
      <c r="D85" s="22"/>
      <c r="E85" s="43"/>
      <c r="F85" s="81"/>
      <c r="G85" s="84"/>
      <c r="H85" s="85">
        <f>SUM(G81:G84)</f>
        <v>0</v>
      </c>
    </row>
    <row r="86" spans="1:8" s="12" customFormat="1" ht="14.7" customHeight="1" x14ac:dyDescent="0.3">
      <c r="A86" s="11"/>
      <c r="B86" s="23"/>
      <c r="C86" s="36"/>
      <c r="D86" s="22"/>
      <c r="E86" s="19"/>
      <c r="F86" s="77"/>
      <c r="G86" s="78"/>
      <c r="H86" s="79"/>
    </row>
    <row r="87" spans="1:8" s="12" customFormat="1" ht="13.2" x14ac:dyDescent="0.3">
      <c r="A87" s="20"/>
      <c r="B87" s="60" t="s">
        <v>71</v>
      </c>
      <c r="C87" s="33" t="s">
        <v>43</v>
      </c>
      <c r="D87" s="22"/>
      <c r="E87" s="43"/>
      <c r="F87" s="81"/>
      <c r="G87" s="86"/>
      <c r="H87" s="79"/>
    </row>
    <row r="88" spans="1:8" s="12" customFormat="1" ht="39" customHeight="1" x14ac:dyDescent="0.3">
      <c r="A88" s="11"/>
      <c r="B88" s="23"/>
      <c r="C88" s="57" t="s">
        <v>155</v>
      </c>
      <c r="D88" s="22"/>
      <c r="E88" s="43"/>
      <c r="F88" s="81"/>
      <c r="G88" s="81"/>
      <c r="H88" s="90"/>
    </row>
    <row r="89" spans="1:8" s="12" customFormat="1" ht="14.7" customHeight="1" x14ac:dyDescent="0.3">
      <c r="A89" s="11"/>
      <c r="B89" s="23"/>
      <c r="C89" s="36"/>
      <c r="D89" s="22"/>
      <c r="E89" s="43"/>
      <c r="F89" s="81"/>
      <c r="G89" s="81"/>
      <c r="H89" s="90"/>
    </row>
    <row r="90" spans="1:8" s="12" customFormat="1" ht="14.7" customHeight="1" x14ac:dyDescent="0.3">
      <c r="A90" s="11"/>
      <c r="B90" s="23" t="s">
        <v>111</v>
      </c>
      <c r="C90" s="35" t="s">
        <v>112</v>
      </c>
      <c r="D90" s="22"/>
      <c r="E90" s="43"/>
      <c r="F90" s="81"/>
      <c r="G90" s="77"/>
      <c r="H90" s="91"/>
    </row>
    <row r="91" spans="1:8" s="12" customFormat="1" ht="14.7" customHeight="1" x14ac:dyDescent="0.3">
      <c r="A91" s="11"/>
      <c r="B91" s="23"/>
      <c r="C91" s="38" t="s">
        <v>159</v>
      </c>
      <c r="D91" s="68" t="s">
        <v>1</v>
      </c>
      <c r="E91" s="43">
        <v>1</v>
      </c>
      <c r="F91" s="81"/>
      <c r="G91" s="77">
        <f>E91*F91</f>
        <v>0</v>
      </c>
      <c r="H91" s="82"/>
    </row>
    <row r="92" spans="1:8" s="12" customFormat="1" ht="14.7" customHeight="1" x14ac:dyDescent="0.3">
      <c r="A92" s="11"/>
      <c r="B92" s="23"/>
      <c r="C92" s="38" t="s">
        <v>160</v>
      </c>
      <c r="D92" s="68" t="s">
        <v>3</v>
      </c>
      <c r="E92" s="43">
        <v>18</v>
      </c>
      <c r="F92" s="81"/>
      <c r="G92" s="77">
        <f>E92*F92</f>
        <v>0</v>
      </c>
      <c r="H92" s="92"/>
    </row>
    <row r="93" spans="1:8" s="12" customFormat="1" ht="14.7" customHeight="1" x14ac:dyDescent="0.3">
      <c r="A93" s="11"/>
      <c r="B93" s="23"/>
      <c r="C93" s="38"/>
      <c r="D93" s="22"/>
      <c r="E93" s="43"/>
      <c r="F93" s="81"/>
      <c r="G93" s="81"/>
      <c r="H93" s="92"/>
    </row>
    <row r="94" spans="1:8" s="12" customFormat="1" ht="14.7" customHeight="1" x14ac:dyDescent="0.3">
      <c r="A94" s="11"/>
      <c r="B94" s="23" t="s">
        <v>78</v>
      </c>
      <c r="C94" s="35" t="s">
        <v>77</v>
      </c>
      <c r="D94" s="22"/>
      <c r="E94" s="76"/>
      <c r="F94" s="82"/>
      <c r="G94" s="81"/>
      <c r="H94" s="92"/>
    </row>
    <row r="95" spans="1:8" s="12" customFormat="1" ht="14.7" customHeight="1" x14ac:dyDescent="0.3">
      <c r="A95" s="11"/>
      <c r="B95" s="23"/>
      <c r="C95" s="38" t="s">
        <v>159</v>
      </c>
      <c r="D95" s="68" t="s">
        <v>1</v>
      </c>
      <c r="E95" s="43">
        <v>1</v>
      </c>
      <c r="F95" s="81"/>
      <c r="G95" s="77">
        <f>E95*F95</f>
        <v>0</v>
      </c>
      <c r="H95" s="92"/>
    </row>
    <row r="96" spans="1:8" s="12" customFormat="1" ht="14.7" customHeight="1" x14ac:dyDescent="0.3">
      <c r="A96" s="11"/>
      <c r="C96" s="36" t="s">
        <v>161</v>
      </c>
      <c r="D96" s="22" t="s">
        <v>3</v>
      </c>
      <c r="E96" s="72">
        <v>36</v>
      </c>
      <c r="F96" s="87"/>
      <c r="G96" s="77">
        <f>E96*F96</f>
        <v>0</v>
      </c>
      <c r="H96" s="90"/>
    </row>
    <row r="97" spans="1:8" s="12" customFormat="1" ht="14.7" customHeight="1" x14ac:dyDescent="0.3">
      <c r="A97" s="11"/>
      <c r="C97" s="36"/>
      <c r="D97" s="22"/>
      <c r="E97" s="43"/>
      <c r="F97" s="81"/>
      <c r="G97" s="81"/>
      <c r="H97" s="90"/>
    </row>
    <row r="98" spans="1:8" s="12" customFormat="1" ht="14.7" customHeight="1" x14ac:dyDescent="0.3">
      <c r="A98" s="11"/>
      <c r="B98" s="12" t="s">
        <v>79</v>
      </c>
      <c r="C98" s="35" t="s">
        <v>162</v>
      </c>
      <c r="D98" s="22"/>
      <c r="E98" s="43"/>
      <c r="F98" s="81"/>
      <c r="G98" s="81"/>
      <c r="H98" s="90"/>
    </row>
    <row r="99" spans="1:8" s="12" customFormat="1" ht="14.7" customHeight="1" x14ac:dyDescent="0.3">
      <c r="A99" s="11"/>
      <c r="C99" s="38" t="s">
        <v>159</v>
      </c>
      <c r="D99" s="22" t="s">
        <v>1</v>
      </c>
      <c r="E99" s="43">
        <v>1</v>
      </c>
      <c r="F99" s="81"/>
      <c r="G99" s="77">
        <f>E99*F99</f>
        <v>0</v>
      </c>
      <c r="H99" s="82"/>
    </row>
    <row r="100" spans="1:8" s="18" customFormat="1" ht="14.7" customHeight="1" x14ac:dyDescent="0.3">
      <c r="A100" s="11"/>
      <c r="B100" s="61"/>
      <c r="C100" s="57" t="s">
        <v>157</v>
      </c>
      <c r="D100" s="22" t="s">
        <v>3</v>
      </c>
      <c r="E100" s="43">
        <v>36</v>
      </c>
      <c r="F100" s="81"/>
      <c r="G100" s="77">
        <f>E100*F100</f>
        <v>0</v>
      </c>
      <c r="H100" s="93"/>
    </row>
    <row r="101" spans="1:8" s="18" customFormat="1" ht="14.7" customHeight="1" x14ac:dyDescent="0.3">
      <c r="A101" s="15"/>
      <c r="B101" s="61"/>
      <c r="C101" s="57"/>
      <c r="D101" s="22"/>
      <c r="E101" s="43"/>
      <c r="F101" s="81"/>
      <c r="G101" s="81"/>
      <c r="H101" s="93"/>
    </row>
    <row r="102" spans="1:8" s="18" customFormat="1" ht="14.7" customHeight="1" x14ac:dyDescent="0.3">
      <c r="A102" s="11"/>
      <c r="B102" s="23" t="s">
        <v>130</v>
      </c>
      <c r="C102" s="42" t="s">
        <v>131</v>
      </c>
      <c r="D102" s="22"/>
      <c r="E102" s="43"/>
      <c r="F102" s="81"/>
      <c r="G102" s="77"/>
      <c r="H102" s="93"/>
    </row>
    <row r="103" spans="1:8" s="18" customFormat="1" ht="14.7" customHeight="1" x14ac:dyDescent="0.3">
      <c r="A103" s="11"/>
      <c r="B103" s="23"/>
      <c r="C103" s="57" t="s">
        <v>163</v>
      </c>
      <c r="D103" s="22" t="s">
        <v>13</v>
      </c>
      <c r="E103" s="43">
        <v>96</v>
      </c>
      <c r="F103" s="81"/>
      <c r="G103" s="77">
        <f>E103*F103</f>
        <v>0</v>
      </c>
      <c r="H103" s="93"/>
    </row>
    <row r="104" spans="1:8" s="18" customFormat="1" ht="14.7" customHeight="1" x14ac:dyDescent="0.3">
      <c r="A104" s="11"/>
      <c r="B104" s="23"/>
      <c r="C104" s="57" t="s">
        <v>156</v>
      </c>
      <c r="D104" s="22" t="s">
        <v>3</v>
      </c>
      <c r="E104" s="43">
        <f>10*36</f>
        <v>360</v>
      </c>
      <c r="F104" s="81"/>
      <c r="G104" s="77">
        <f>E104*F104</f>
        <v>0</v>
      </c>
      <c r="H104" s="93"/>
    </row>
    <row r="105" spans="1:8" s="12" customFormat="1" ht="14.7" customHeight="1" x14ac:dyDescent="0.3">
      <c r="A105" s="15"/>
      <c r="B105" s="61"/>
      <c r="C105" s="57" t="s">
        <v>164</v>
      </c>
      <c r="D105" s="22" t="s">
        <v>13</v>
      </c>
      <c r="E105" s="43">
        <v>67</v>
      </c>
      <c r="F105" s="81"/>
      <c r="G105" s="77">
        <f>E105*F105</f>
        <v>0</v>
      </c>
      <c r="H105" s="93"/>
    </row>
    <row r="106" spans="1:8" s="12" customFormat="1" ht="14.7" customHeight="1" x14ac:dyDescent="0.3">
      <c r="A106" s="11"/>
      <c r="B106" s="23"/>
      <c r="C106" s="36"/>
      <c r="D106" s="22"/>
      <c r="E106" s="43"/>
      <c r="F106" s="81"/>
      <c r="G106" s="86"/>
      <c r="H106" s="85">
        <f>SUM(G90:G105)</f>
        <v>0</v>
      </c>
    </row>
    <row r="107" spans="1:8" s="12" customFormat="1" ht="14.7" customHeight="1" x14ac:dyDescent="0.3">
      <c r="A107" s="11"/>
      <c r="B107" s="23"/>
      <c r="C107" s="36"/>
      <c r="D107" s="22"/>
      <c r="E107" s="43"/>
      <c r="F107" s="81"/>
      <c r="G107" s="86"/>
      <c r="H107" s="79"/>
    </row>
    <row r="108" spans="1:8" s="12" customFormat="1" ht="13.2" x14ac:dyDescent="0.3">
      <c r="A108" s="10"/>
      <c r="B108" s="60" t="s">
        <v>73</v>
      </c>
      <c r="C108" s="33" t="s">
        <v>37</v>
      </c>
      <c r="D108" s="22"/>
      <c r="E108" s="19"/>
      <c r="F108" s="77"/>
      <c r="G108" s="78"/>
      <c r="H108" s="79"/>
    </row>
    <row r="109" spans="1:8" s="12" customFormat="1" ht="39.6" customHeight="1" x14ac:dyDescent="0.3">
      <c r="A109" s="11"/>
      <c r="B109" s="23"/>
      <c r="C109" s="36" t="s">
        <v>140</v>
      </c>
      <c r="D109" s="22"/>
      <c r="E109" s="43"/>
      <c r="F109" s="81"/>
      <c r="G109" s="86"/>
      <c r="H109" s="79"/>
    </row>
    <row r="110" spans="1:8" s="12" customFormat="1" ht="14.7" customHeight="1" x14ac:dyDescent="0.3">
      <c r="A110" s="11"/>
      <c r="B110" s="23"/>
      <c r="C110" s="36"/>
      <c r="D110" s="22"/>
      <c r="E110" s="43"/>
      <c r="F110" s="80"/>
      <c r="G110" s="86"/>
      <c r="H110" s="79"/>
    </row>
    <row r="111" spans="1:8" s="12" customFormat="1" ht="14.7" customHeight="1" x14ac:dyDescent="0.3">
      <c r="A111" s="11"/>
      <c r="B111" s="23" t="s">
        <v>80</v>
      </c>
      <c r="C111" s="37" t="s">
        <v>83</v>
      </c>
      <c r="D111" s="31"/>
      <c r="E111" s="41"/>
      <c r="F111" s="94"/>
      <c r="G111" s="86"/>
      <c r="H111" s="79"/>
    </row>
    <row r="112" spans="1:8" s="12" customFormat="1" ht="14.7" customHeight="1" x14ac:dyDescent="0.3">
      <c r="A112" s="11"/>
      <c r="B112" s="23"/>
      <c r="C112" s="34" t="s">
        <v>64</v>
      </c>
      <c r="D112" s="31" t="s">
        <v>3</v>
      </c>
      <c r="E112" s="43">
        <v>36</v>
      </c>
      <c r="F112" s="94"/>
      <c r="G112" s="77">
        <f>E112*F112</f>
        <v>0</v>
      </c>
      <c r="H112" s="79"/>
    </row>
    <row r="113" spans="1:8" s="12" customFormat="1" ht="14.7" customHeight="1" x14ac:dyDescent="0.3">
      <c r="A113" s="11"/>
      <c r="B113" s="23"/>
      <c r="C113" s="34" t="s">
        <v>62</v>
      </c>
      <c r="D113" s="31" t="s">
        <v>1</v>
      </c>
      <c r="E113" s="43">
        <v>1</v>
      </c>
      <c r="F113" s="94"/>
      <c r="G113" s="77">
        <f t="shared" ref="G113:G124" si="10">E113*F113</f>
        <v>0</v>
      </c>
      <c r="H113" s="79"/>
    </row>
    <row r="114" spans="1:8" s="12" customFormat="1" ht="14.7" customHeight="1" x14ac:dyDescent="0.3">
      <c r="A114" s="11"/>
      <c r="B114" s="23"/>
      <c r="C114" s="34" t="s">
        <v>63</v>
      </c>
      <c r="D114" s="31" t="s">
        <v>1</v>
      </c>
      <c r="E114" s="43">
        <v>1</v>
      </c>
      <c r="F114" s="94"/>
      <c r="G114" s="77">
        <f t="shared" si="10"/>
        <v>0</v>
      </c>
      <c r="H114" s="79"/>
    </row>
    <row r="115" spans="1:8" s="12" customFormat="1" ht="14.7" customHeight="1" x14ac:dyDescent="0.3">
      <c r="A115" s="11"/>
      <c r="B115" s="23"/>
      <c r="C115" s="34"/>
      <c r="D115" s="31"/>
      <c r="E115" s="43"/>
      <c r="F115" s="94"/>
      <c r="G115" s="77"/>
      <c r="H115" s="79"/>
    </row>
    <row r="116" spans="1:8" s="12" customFormat="1" ht="14.7" customHeight="1" x14ac:dyDescent="0.3">
      <c r="A116" s="11"/>
      <c r="B116" s="23" t="s">
        <v>81</v>
      </c>
      <c r="C116" s="37" t="s">
        <v>65</v>
      </c>
      <c r="D116" s="31"/>
      <c r="E116" s="43"/>
      <c r="F116" s="94"/>
      <c r="G116" s="77"/>
      <c r="H116" s="79"/>
    </row>
    <row r="117" spans="1:8" s="12" customFormat="1" ht="14.7" customHeight="1" x14ac:dyDescent="0.3">
      <c r="A117" s="11"/>
      <c r="B117" s="23"/>
      <c r="C117" s="58" t="s">
        <v>64</v>
      </c>
      <c r="D117" s="31" t="s">
        <v>3</v>
      </c>
      <c r="E117" s="43">
        <v>36</v>
      </c>
      <c r="F117" s="81"/>
      <c r="G117" s="77">
        <f t="shared" si="10"/>
        <v>0</v>
      </c>
      <c r="H117" s="79"/>
    </row>
    <row r="118" spans="1:8" s="12" customFormat="1" ht="14.7" customHeight="1" x14ac:dyDescent="0.3">
      <c r="A118" s="11"/>
      <c r="B118" s="23"/>
      <c r="C118" s="58" t="s">
        <v>62</v>
      </c>
      <c r="D118" s="31" t="s">
        <v>1</v>
      </c>
      <c r="E118" s="43">
        <v>1</v>
      </c>
      <c r="F118" s="81"/>
      <c r="G118" s="77">
        <f t="shared" si="10"/>
        <v>0</v>
      </c>
      <c r="H118" s="79"/>
    </row>
    <row r="119" spans="1:8" s="12" customFormat="1" ht="14.7" customHeight="1" x14ac:dyDescent="0.3">
      <c r="A119" s="11"/>
      <c r="B119" s="23"/>
      <c r="C119" s="58" t="s">
        <v>63</v>
      </c>
      <c r="D119" s="31" t="s">
        <v>1</v>
      </c>
      <c r="E119" s="43">
        <v>1</v>
      </c>
      <c r="F119" s="81"/>
      <c r="G119" s="77">
        <f t="shared" si="10"/>
        <v>0</v>
      </c>
      <c r="H119" s="79"/>
    </row>
    <row r="120" spans="1:8" s="12" customFormat="1" ht="14.7" customHeight="1" x14ac:dyDescent="0.3">
      <c r="A120" s="11"/>
      <c r="B120" s="23"/>
      <c r="C120" s="59"/>
      <c r="D120" s="22"/>
      <c r="E120" s="43"/>
      <c r="F120" s="81"/>
      <c r="G120" s="77"/>
      <c r="H120" s="79"/>
    </row>
    <row r="121" spans="1:8" s="12" customFormat="1" ht="14.7" customHeight="1" x14ac:dyDescent="0.3">
      <c r="A121" s="11"/>
      <c r="B121" s="23" t="s">
        <v>82</v>
      </c>
      <c r="C121" s="59" t="s">
        <v>66</v>
      </c>
      <c r="D121" s="22"/>
      <c r="E121" s="43"/>
      <c r="F121" s="81"/>
      <c r="G121" s="77"/>
      <c r="H121" s="79"/>
    </row>
    <row r="122" spans="1:8" s="12" customFormat="1" ht="14.7" customHeight="1" x14ac:dyDescent="0.3">
      <c r="A122" s="11"/>
      <c r="B122" s="23"/>
      <c r="C122" s="58" t="s">
        <v>64</v>
      </c>
      <c r="D122" s="31" t="s">
        <v>3</v>
      </c>
      <c r="E122" s="43">
        <v>36</v>
      </c>
      <c r="F122" s="81"/>
      <c r="G122" s="77">
        <f t="shared" si="10"/>
        <v>0</v>
      </c>
      <c r="H122" s="79"/>
    </row>
    <row r="123" spans="1:8" s="12" customFormat="1" ht="14.7" customHeight="1" x14ac:dyDescent="0.3">
      <c r="A123" s="11"/>
      <c r="B123" s="23"/>
      <c r="C123" s="58" t="s">
        <v>62</v>
      </c>
      <c r="D123" s="31" t="s">
        <v>1</v>
      </c>
      <c r="E123" s="43">
        <v>1</v>
      </c>
      <c r="F123" s="81"/>
      <c r="G123" s="77">
        <f t="shared" si="10"/>
        <v>0</v>
      </c>
      <c r="H123" s="79"/>
    </row>
    <row r="124" spans="1:8" s="12" customFormat="1" ht="14.7" customHeight="1" x14ac:dyDescent="0.3">
      <c r="A124" s="11"/>
      <c r="B124" s="23"/>
      <c r="C124" s="58" t="s">
        <v>63</v>
      </c>
      <c r="D124" s="31" t="s">
        <v>1</v>
      </c>
      <c r="E124" s="43">
        <v>1</v>
      </c>
      <c r="F124" s="81"/>
      <c r="G124" s="77">
        <f t="shared" si="10"/>
        <v>0</v>
      </c>
      <c r="H124" s="79"/>
    </row>
    <row r="125" spans="1:8" s="12" customFormat="1" ht="14.7" customHeight="1" x14ac:dyDescent="0.3">
      <c r="A125" s="11"/>
      <c r="B125" s="23"/>
      <c r="C125" s="39"/>
      <c r="D125" s="22"/>
      <c r="E125" s="43"/>
      <c r="F125" s="81"/>
      <c r="G125" s="80"/>
      <c r="H125" s="85">
        <f>SUM(G112:G124)</f>
        <v>0</v>
      </c>
    </row>
    <row r="126" spans="1:8" s="12" customFormat="1" ht="14.7" customHeight="1" x14ac:dyDescent="0.3">
      <c r="A126" s="11"/>
      <c r="B126" s="23"/>
      <c r="C126" s="36"/>
      <c r="D126" s="22"/>
      <c r="E126" s="43"/>
      <c r="F126" s="81"/>
      <c r="G126" s="86"/>
      <c r="H126" s="79"/>
    </row>
    <row r="127" spans="1:8" s="12" customFormat="1" ht="14.7" customHeight="1" x14ac:dyDescent="0.3">
      <c r="A127" s="10"/>
      <c r="B127" s="60" t="s">
        <v>74</v>
      </c>
      <c r="C127" s="33" t="s">
        <v>75</v>
      </c>
      <c r="D127" s="22"/>
      <c r="E127" s="43"/>
      <c r="F127" s="81"/>
      <c r="G127" s="86"/>
      <c r="H127" s="79"/>
    </row>
    <row r="128" spans="1:8" s="12" customFormat="1" ht="13.2" x14ac:dyDescent="0.3">
      <c r="A128" s="11"/>
      <c r="B128" s="23"/>
      <c r="C128" s="36"/>
      <c r="D128" s="22"/>
      <c r="E128" s="43"/>
      <c r="F128" s="81"/>
      <c r="G128" s="86"/>
      <c r="H128" s="79"/>
    </row>
    <row r="129" spans="1:8" s="12" customFormat="1" ht="39" customHeight="1" x14ac:dyDescent="0.3">
      <c r="A129" s="11"/>
      <c r="B129" s="23"/>
      <c r="C129" s="57" t="s">
        <v>110</v>
      </c>
      <c r="D129" s="22" t="s">
        <v>3</v>
      </c>
      <c r="E129" s="43">
        <v>36</v>
      </c>
      <c r="F129" s="81"/>
      <c r="G129" s="77">
        <f t="shared" ref="G129" si="11">E129*F129</f>
        <v>0</v>
      </c>
      <c r="H129" s="79"/>
    </row>
    <row r="130" spans="1:8" s="12" customFormat="1" ht="14.7" customHeight="1" x14ac:dyDescent="0.3">
      <c r="A130" s="11"/>
      <c r="B130" s="23"/>
      <c r="C130" s="36"/>
      <c r="D130" s="22"/>
      <c r="E130" s="43"/>
      <c r="F130" s="81"/>
      <c r="G130" s="86"/>
      <c r="H130" s="85">
        <f>SUM(G129)</f>
        <v>0</v>
      </c>
    </row>
    <row r="131" spans="1:8" s="12" customFormat="1" ht="14.7" customHeight="1" x14ac:dyDescent="0.3">
      <c r="A131" s="11"/>
      <c r="B131" s="23"/>
      <c r="C131" s="36"/>
      <c r="D131" s="22"/>
      <c r="E131" s="43"/>
      <c r="F131" s="81"/>
      <c r="G131" s="86"/>
      <c r="H131" s="79"/>
    </row>
    <row r="132" spans="1:8" s="12" customFormat="1" ht="14.7" customHeight="1" x14ac:dyDescent="0.3">
      <c r="A132" s="10"/>
      <c r="B132" s="60" t="s">
        <v>72</v>
      </c>
      <c r="C132" s="33" t="s">
        <v>44</v>
      </c>
      <c r="D132" s="22"/>
      <c r="E132" s="19"/>
      <c r="F132" s="77"/>
      <c r="G132" s="78"/>
      <c r="H132" s="79"/>
    </row>
    <row r="133" spans="1:8" s="12" customFormat="1" ht="14.7" customHeight="1" x14ac:dyDescent="0.3">
      <c r="A133" s="11"/>
      <c r="B133" s="23"/>
      <c r="C133" s="36"/>
      <c r="D133" s="22"/>
      <c r="E133" s="19"/>
      <c r="F133" s="77"/>
      <c r="G133" s="78"/>
      <c r="H133" s="79"/>
    </row>
    <row r="134" spans="1:8" s="12" customFormat="1" ht="14.7" customHeight="1" x14ac:dyDescent="0.3">
      <c r="A134" s="11"/>
      <c r="B134" s="23"/>
      <c r="C134" s="35" t="s">
        <v>46</v>
      </c>
      <c r="D134" s="22"/>
      <c r="E134" s="43"/>
      <c r="F134" s="81"/>
      <c r="G134" s="86"/>
      <c r="H134" s="92"/>
    </row>
    <row r="135" spans="1:8" s="12" customFormat="1" ht="14.7" customHeight="1" x14ac:dyDescent="0.3">
      <c r="A135" s="11"/>
      <c r="B135" s="21"/>
      <c r="C135" s="36" t="s">
        <v>48</v>
      </c>
      <c r="D135" s="22" t="s">
        <v>13</v>
      </c>
      <c r="E135" s="19">
        <v>2800</v>
      </c>
      <c r="F135" s="77"/>
      <c r="G135" s="78">
        <f>E135*F135</f>
        <v>0</v>
      </c>
      <c r="H135" s="82"/>
    </row>
    <row r="136" spans="1:8" s="12" customFormat="1" ht="14.7" customHeight="1" x14ac:dyDescent="0.3">
      <c r="A136" s="11"/>
      <c r="B136" s="11"/>
      <c r="C136" s="36" t="s">
        <v>49</v>
      </c>
      <c r="D136" s="22" t="s">
        <v>13</v>
      </c>
      <c r="E136" s="19">
        <v>20</v>
      </c>
      <c r="F136" s="77"/>
      <c r="G136" s="78">
        <f t="shared" ref="G136:G177" si="12">E136*F136</f>
        <v>0</v>
      </c>
      <c r="H136" s="82"/>
    </row>
    <row r="137" spans="1:8" s="12" customFormat="1" ht="14.7" customHeight="1" x14ac:dyDescent="0.3">
      <c r="A137" s="11"/>
      <c r="B137" s="11"/>
      <c r="C137" s="36" t="s">
        <v>50</v>
      </c>
      <c r="D137" s="22" t="s">
        <v>13</v>
      </c>
      <c r="E137" s="19">
        <v>10</v>
      </c>
      <c r="F137" s="77"/>
      <c r="G137" s="78">
        <f t="shared" si="12"/>
        <v>0</v>
      </c>
      <c r="H137" s="82"/>
    </row>
    <row r="138" spans="1:8" s="12" customFormat="1" ht="14.7" customHeight="1" x14ac:dyDescent="0.3">
      <c r="A138" s="11"/>
      <c r="B138" s="11"/>
      <c r="C138" s="36" t="s">
        <v>51</v>
      </c>
      <c r="D138" s="22" t="s">
        <v>13</v>
      </c>
      <c r="E138" s="19">
        <v>10</v>
      </c>
      <c r="F138" s="77"/>
      <c r="G138" s="78">
        <f t="shared" si="12"/>
        <v>0</v>
      </c>
      <c r="H138" s="82"/>
    </row>
    <row r="139" spans="1:8" s="12" customFormat="1" ht="14.7" customHeight="1" x14ac:dyDescent="0.3">
      <c r="A139" s="11"/>
      <c r="B139" s="23"/>
      <c r="C139" s="36"/>
      <c r="D139" s="22"/>
      <c r="E139" s="19"/>
      <c r="F139" s="77"/>
      <c r="G139" s="78"/>
      <c r="H139" s="79"/>
    </row>
    <row r="140" spans="1:8" s="12" customFormat="1" ht="14.7" customHeight="1" x14ac:dyDescent="0.3">
      <c r="A140" s="11"/>
      <c r="B140" s="23"/>
      <c r="C140" s="35" t="s">
        <v>47</v>
      </c>
      <c r="D140" s="22"/>
      <c r="E140" s="43"/>
      <c r="F140" s="81"/>
      <c r="G140" s="86"/>
      <c r="H140" s="79"/>
    </row>
    <row r="141" spans="1:8" s="12" customFormat="1" ht="14.7" customHeight="1" x14ac:dyDescent="0.3">
      <c r="A141" s="11"/>
      <c r="B141" s="23"/>
      <c r="C141" s="36" t="s">
        <v>52</v>
      </c>
      <c r="D141" s="22" t="s">
        <v>13</v>
      </c>
      <c r="E141" s="19">
        <v>2800</v>
      </c>
      <c r="F141" s="77"/>
      <c r="G141" s="78">
        <f t="shared" si="12"/>
        <v>0</v>
      </c>
      <c r="H141" s="79"/>
    </row>
    <row r="142" spans="1:8" s="12" customFormat="1" ht="14.7" customHeight="1" x14ac:dyDescent="0.3">
      <c r="A142" s="11"/>
      <c r="B142" s="23"/>
      <c r="C142" s="36" t="s">
        <v>53</v>
      </c>
      <c r="D142" s="22" t="s">
        <v>13</v>
      </c>
      <c r="E142" s="19">
        <v>20</v>
      </c>
      <c r="F142" s="77"/>
      <c r="G142" s="78">
        <f t="shared" si="12"/>
        <v>0</v>
      </c>
      <c r="H142" s="79"/>
    </row>
    <row r="143" spans="1:8" s="12" customFormat="1" ht="14.7" customHeight="1" x14ac:dyDescent="0.3">
      <c r="A143" s="11"/>
      <c r="B143" s="23"/>
      <c r="C143" s="36" t="s">
        <v>54</v>
      </c>
      <c r="D143" s="22" t="s">
        <v>13</v>
      </c>
      <c r="E143" s="19">
        <v>10</v>
      </c>
      <c r="F143" s="77"/>
      <c r="G143" s="78">
        <f t="shared" si="12"/>
        <v>0</v>
      </c>
      <c r="H143" s="79"/>
    </row>
    <row r="144" spans="1:8" s="12" customFormat="1" ht="14.7" customHeight="1" x14ac:dyDescent="0.3">
      <c r="A144" s="11"/>
      <c r="B144" s="23"/>
      <c r="C144" s="36" t="s">
        <v>55</v>
      </c>
      <c r="D144" s="22" t="s">
        <v>13</v>
      </c>
      <c r="E144" s="19">
        <v>10</v>
      </c>
      <c r="F144" s="77"/>
      <c r="G144" s="78">
        <f t="shared" si="12"/>
        <v>0</v>
      </c>
      <c r="H144" s="79"/>
    </row>
    <row r="145" spans="1:8" s="12" customFormat="1" ht="14.7" customHeight="1" x14ac:dyDescent="0.3">
      <c r="A145" s="15"/>
      <c r="B145" s="61"/>
      <c r="C145" s="36"/>
      <c r="D145" s="22"/>
      <c r="E145" s="43"/>
      <c r="F145" s="81"/>
      <c r="G145" s="86"/>
      <c r="H145" s="79"/>
    </row>
    <row r="146" spans="1:8" s="12" customFormat="1" ht="14.7" customHeight="1" x14ac:dyDescent="0.3">
      <c r="A146" s="15"/>
      <c r="B146" s="61"/>
      <c r="C146" s="42" t="s">
        <v>9</v>
      </c>
      <c r="D146" s="22"/>
      <c r="E146" s="19"/>
      <c r="F146" s="77"/>
      <c r="G146" s="77"/>
      <c r="H146" s="79"/>
    </row>
    <row r="147" spans="1:8" s="12" customFormat="1" ht="14.7" customHeight="1" x14ac:dyDescent="0.3">
      <c r="A147" s="15"/>
      <c r="B147" s="61"/>
      <c r="C147" s="57" t="s">
        <v>25</v>
      </c>
      <c r="D147" s="22" t="s">
        <v>13</v>
      </c>
      <c r="E147" s="19">
        <v>8</v>
      </c>
      <c r="F147" s="77"/>
      <c r="G147" s="77">
        <f t="shared" si="12"/>
        <v>0</v>
      </c>
      <c r="H147" s="79"/>
    </row>
    <row r="148" spans="1:8" s="12" customFormat="1" ht="14.7" customHeight="1" x14ac:dyDescent="0.3">
      <c r="A148" s="15"/>
      <c r="B148" s="61"/>
      <c r="C148" s="57" t="s">
        <v>27</v>
      </c>
      <c r="D148" s="22" t="s">
        <v>13</v>
      </c>
      <c r="E148" s="19">
        <v>8</v>
      </c>
      <c r="F148" s="77"/>
      <c r="G148" s="77">
        <f t="shared" si="12"/>
        <v>0</v>
      </c>
      <c r="H148" s="79"/>
    </row>
    <row r="149" spans="1:8" s="12" customFormat="1" ht="14.7" customHeight="1" x14ac:dyDescent="0.3">
      <c r="A149" s="15"/>
      <c r="B149" s="61"/>
      <c r="C149" s="57" t="s">
        <v>28</v>
      </c>
      <c r="D149" s="22" t="s">
        <v>13</v>
      </c>
      <c r="E149" s="19">
        <v>4</v>
      </c>
      <c r="F149" s="77"/>
      <c r="G149" s="77">
        <f t="shared" si="12"/>
        <v>0</v>
      </c>
      <c r="H149" s="79"/>
    </row>
    <row r="150" spans="1:8" s="12" customFormat="1" ht="14.7" customHeight="1" x14ac:dyDescent="0.3">
      <c r="A150" s="15"/>
      <c r="B150" s="61"/>
      <c r="C150" s="57" t="s">
        <v>26</v>
      </c>
      <c r="D150" s="22" t="s">
        <v>13</v>
      </c>
      <c r="E150" s="43">
        <v>4</v>
      </c>
      <c r="F150" s="81"/>
      <c r="G150" s="77">
        <f t="shared" si="12"/>
        <v>0</v>
      </c>
      <c r="H150" s="79"/>
    </row>
    <row r="151" spans="1:8" s="12" customFormat="1" ht="14.7" customHeight="1" x14ac:dyDescent="0.3">
      <c r="A151" s="11"/>
      <c r="B151" s="23"/>
      <c r="C151" s="36"/>
      <c r="D151" s="22"/>
      <c r="E151" s="19"/>
      <c r="F151" s="77"/>
      <c r="G151" s="84"/>
      <c r="H151" s="85">
        <f>SUM(G135:G150)</f>
        <v>0</v>
      </c>
    </row>
    <row r="152" spans="1:8" s="12" customFormat="1" ht="14.7" customHeight="1" x14ac:dyDescent="0.3">
      <c r="A152" s="11"/>
      <c r="B152" s="23"/>
      <c r="C152" s="36"/>
      <c r="D152" s="22"/>
      <c r="E152" s="43"/>
      <c r="F152" s="81"/>
      <c r="G152" s="86"/>
      <c r="H152" s="79"/>
    </row>
    <row r="153" spans="1:8" s="12" customFormat="1" ht="13.2" x14ac:dyDescent="0.3">
      <c r="A153" s="10"/>
      <c r="B153" s="60" t="s">
        <v>76</v>
      </c>
      <c r="C153" s="33" t="s">
        <v>45</v>
      </c>
      <c r="D153" s="22"/>
      <c r="E153" s="43"/>
      <c r="F153" s="81"/>
      <c r="G153" s="86"/>
      <c r="H153" s="79"/>
    </row>
    <row r="154" spans="1:8" s="12" customFormat="1" ht="34.799999999999997" customHeight="1" x14ac:dyDescent="0.3">
      <c r="A154" s="11"/>
      <c r="B154" s="23"/>
      <c r="C154" s="36" t="s">
        <v>56</v>
      </c>
      <c r="D154" s="22"/>
      <c r="E154" s="19"/>
      <c r="F154" s="77"/>
      <c r="G154" s="78"/>
      <c r="H154" s="79"/>
    </row>
    <row r="155" spans="1:8" s="12" customFormat="1" ht="14.7" customHeight="1" x14ac:dyDescent="0.3">
      <c r="A155" s="11"/>
      <c r="B155" s="23"/>
      <c r="C155" s="35"/>
      <c r="D155" s="22"/>
      <c r="E155" s="43"/>
      <c r="F155" s="81"/>
      <c r="G155" s="86"/>
      <c r="H155" s="79"/>
    </row>
    <row r="156" spans="1:8" s="12" customFormat="1" ht="14.7" customHeight="1" x14ac:dyDescent="0.3">
      <c r="A156" s="11"/>
      <c r="B156" s="23"/>
      <c r="C156" s="35" t="s">
        <v>29</v>
      </c>
      <c r="D156" s="22" t="s">
        <v>24</v>
      </c>
      <c r="E156" s="19">
        <v>70</v>
      </c>
      <c r="F156" s="77"/>
      <c r="G156" s="77">
        <f>E156*F156</f>
        <v>0</v>
      </c>
      <c r="H156" s="82"/>
    </row>
    <row r="157" spans="1:8" s="12" customFormat="1" ht="14.7" customHeight="1" x14ac:dyDescent="0.3">
      <c r="A157" s="11"/>
      <c r="B157" s="23"/>
      <c r="C157" s="36" t="s">
        <v>30</v>
      </c>
      <c r="D157" s="22" t="s">
        <v>8</v>
      </c>
      <c r="E157" s="19">
        <v>1</v>
      </c>
      <c r="F157" s="77"/>
      <c r="G157" s="77">
        <f>E157*F157</f>
        <v>0</v>
      </c>
      <c r="H157" s="82"/>
    </row>
    <row r="158" spans="1:8" s="12" customFormat="1" ht="14.7" customHeight="1" x14ac:dyDescent="0.3">
      <c r="A158" s="11"/>
      <c r="B158" s="23"/>
      <c r="C158" s="36"/>
      <c r="D158" s="22"/>
      <c r="E158" s="43"/>
      <c r="F158" s="81"/>
      <c r="G158" s="81"/>
      <c r="H158" s="79"/>
    </row>
    <row r="159" spans="1:8" s="12" customFormat="1" ht="14.7" customHeight="1" x14ac:dyDescent="0.3">
      <c r="A159" s="11"/>
      <c r="B159" s="23"/>
      <c r="C159" s="35" t="s">
        <v>31</v>
      </c>
      <c r="D159" s="22" t="s">
        <v>24</v>
      </c>
      <c r="E159" s="19">
        <v>10</v>
      </c>
      <c r="F159" s="77"/>
      <c r="G159" s="77">
        <f>E159*F159</f>
        <v>0</v>
      </c>
      <c r="H159" s="79"/>
    </row>
    <row r="160" spans="1:8" s="12" customFormat="1" ht="14.7" customHeight="1" x14ac:dyDescent="0.3">
      <c r="A160" s="11"/>
      <c r="B160" s="23"/>
      <c r="C160" s="36" t="s">
        <v>30</v>
      </c>
      <c r="D160" s="22" t="s">
        <v>8</v>
      </c>
      <c r="E160" s="19">
        <v>1</v>
      </c>
      <c r="F160" s="77"/>
      <c r="G160" s="77">
        <f>E160*F160</f>
        <v>0</v>
      </c>
      <c r="H160" s="79"/>
    </row>
    <row r="161" spans="1:8" s="12" customFormat="1" ht="14.7" customHeight="1" x14ac:dyDescent="0.3">
      <c r="A161" s="11"/>
      <c r="B161" s="23"/>
      <c r="C161" s="36"/>
      <c r="D161" s="22"/>
      <c r="E161" s="43"/>
      <c r="F161" s="81"/>
      <c r="G161" s="81"/>
      <c r="H161" s="79"/>
    </row>
    <row r="162" spans="1:8" s="12" customFormat="1" ht="14.7" customHeight="1" x14ac:dyDescent="0.3">
      <c r="A162" s="11"/>
      <c r="B162" s="23"/>
      <c r="C162" s="35" t="s">
        <v>32</v>
      </c>
      <c r="D162" s="22" t="s">
        <v>24</v>
      </c>
      <c r="E162" s="19">
        <v>70</v>
      </c>
      <c r="F162" s="77"/>
      <c r="G162" s="77">
        <f t="shared" si="12"/>
        <v>0</v>
      </c>
      <c r="H162" s="79"/>
    </row>
    <row r="163" spans="1:8" s="12" customFormat="1" ht="14.7" customHeight="1" x14ac:dyDescent="0.3">
      <c r="A163" s="11"/>
      <c r="B163" s="23"/>
      <c r="C163" s="36" t="s">
        <v>30</v>
      </c>
      <c r="D163" s="22" t="s">
        <v>8</v>
      </c>
      <c r="E163" s="19">
        <v>1</v>
      </c>
      <c r="F163" s="77"/>
      <c r="G163" s="77">
        <f t="shared" si="12"/>
        <v>0</v>
      </c>
      <c r="H163" s="79"/>
    </row>
    <row r="164" spans="1:8" s="12" customFormat="1" ht="14.7" customHeight="1" x14ac:dyDescent="0.3">
      <c r="A164" s="11"/>
      <c r="B164" s="23"/>
      <c r="C164" s="36"/>
      <c r="D164" s="22"/>
      <c r="E164" s="43"/>
      <c r="F164" s="81"/>
      <c r="G164" s="81"/>
      <c r="H164" s="79"/>
    </row>
    <row r="165" spans="1:8" s="12" customFormat="1" ht="14.7" customHeight="1" x14ac:dyDescent="0.3">
      <c r="A165" s="11"/>
      <c r="B165" s="23"/>
      <c r="C165" s="35" t="s">
        <v>33</v>
      </c>
      <c r="D165" s="22" t="s">
        <v>24</v>
      </c>
      <c r="E165" s="19">
        <v>10</v>
      </c>
      <c r="F165" s="77"/>
      <c r="G165" s="77">
        <f t="shared" si="12"/>
        <v>0</v>
      </c>
      <c r="H165" s="79"/>
    </row>
    <row r="166" spans="1:8" s="12" customFormat="1" ht="14.7" customHeight="1" x14ac:dyDescent="0.3">
      <c r="A166" s="11"/>
      <c r="B166" s="23"/>
      <c r="C166" s="36" t="s">
        <v>30</v>
      </c>
      <c r="D166" s="22" t="s">
        <v>8</v>
      </c>
      <c r="E166" s="19">
        <v>1</v>
      </c>
      <c r="F166" s="77"/>
      <c r="G166" s="77">
        <f t="shared" si="12"/>
        <v>0</v>
      </c>
      <c r="H166" s="79"/>
    </row>
    <row r="167" spans="1:8" s="12" customFormat="1" ht="14.7" customHeight="1" x14ac:dyDescent="0.3">
      <c r="A167" s="11"/>
      <c r="B167" s="23"/>
      <c r="C167" s="36"/>
      <c r="D167" s="22"/>
      <c r="E167" s="43"/>
      <c r="F167" s="81"/>
      <c r="G167" s="81"/>
      <c r="H167" s="79"/>
    </row>
    <row r="168" spans="1:8" s="12" customFormat="1" ht="14.7" customHeight="1" x14ac:dyDescent="0.3">
      <c r="A168" s="11"/>
      <c r="B168" s="23"/>
      <c r="C168" s="35" t="s">
        <v>34</v>
      </c>
      <c r="D168" s="22" t="s">
        <v>24</v>
      </c>
      <c r="E168" s="19">
        <v>10</v>
      </c>
      <c r="F168" s="77"/>
      <c r="G168" s="77">
        <f t="shared" si="12"/>
        <v>0</v>
      </c>
      <c r="H168" s="79"/>
    </row>
    <row r="169" spans="1:8" s="12" customFormat="1" ht="14.7" customHeight="1" x14ac:dyDescent="0.3">
      <c r="A169" s="11"/>
      <c r="B169" s="23"/>
      <c r="C169" s="36" t="s">
        <v>30</v>
      </c>
      <c r="D169" s="22" t="s">
        <v>8</v>
      </c>
      <c r="E169" s="19">
        <v>1</v>
      </c>
      <c r="F169" s="77"/>
      <c r="G169" s="77">
        <f t="shared" si="12"/>
        <v>0</v>
      </c>
      <c r="H169" s="79"/>
    </row>
    <row r="170" spans="1:8" s="12" customFormat="1" ht="14.7" customHeight="1" x14ac:dyDescent="0.3">
      <c r="A170" s="11"/>
      <c r="B170" s="23"/>
      <c r="C170" s="36"/>
      <c r="D170" s="22"/>
      <c r="E170" s="43"/>
      <c r="F170" s="81"/>
      <c r="G170" s="81"/>
      <c r="H170" s="79"/>
    </row>
    <row r="171" spans="1:8" s="12" customFormat="1" ht="14.7" customHeight="1" x14ac:dyDescent="0.3">
      <c r="A171" s="11"/>
      <c r="B171" s="23"/>
      <c r="C171" s="35" t="s">
        <v>121</v>
      </c>
      <c r="D171" s="22" t="s">
        <v>120</v>
      </c>
      <c r="E171" s="43">
        <v>10</v>
      </c>
      <c r="F171" s="81"/>
      <c r="G171" s="77">
        <f t="shared" si="12"/>
        <v>0</v>
      </c>
      <c r="H171" s="79"/>
    </row>
    <row r="172" spans="1:8" s="12" customFormat="1" ht="14.7" customHeight="1" x14ac:dyDescent="0.3">
      <c r="A172" s="11"/>
      <c r="B172" s="23"/>
      <c r="C172" s="36"/>
      <c r="D172" s="22"/>
      <c r="E172" s="43"/>
      <c r="F172" s="81"/>
      <c r="G172" s="81"/>
      <c r="H172" s="79"/>
    </row>
    <row r="173" spans="1:8" s="12" customFormat="1" ht="14.7" customHeight="1" x14ac:dyDescent="0.3">
      <c r="A173" s="11"/>
      <c r="B173" s="23"/>
      <c r="C173" s="35" t="s">
        <v>35</v>
      </c>
      <c r="D173" s="22" t="s">
        <v>24</v>
      </c>
      <c r="E173" s="19">
        <v>144</v>
      </c>
      <c r="F173" s="77"/>
      <c r="G173" s="77">
        <f>E173*F173</f>
        <v>0</v>
      </c>
      <c r="H173" s="79"/>
    </row>
    <row r="174" spans="1:8" s="12" customFormat="1" ht="14.7" customHeight="1" x14ac:dyDescent="0.3">
      <c r="A174" s="11"/>
      <c r="B174" s="23"/>
      <c r="C174" s="36" t="s">
        <v>30</v>
      </c>
      <c r="D174" s="22" t="s">
        <v>8</v>
      </c>
      <c r="E174" s="19">
        <v>1</v>
      </c>
      <c r="F174" s="77"/>
      <c r="G174" s="77">
        <f>E174*F174</f>
        <v>0</v>
      </c>
      <c r="H174" s="79"/>
    </row>
    <row r="175" spans="1:8" s="12" customFormat="1" ht="14.7" customHeight="1" x14ac:dyDescent="0.3">
      <c r="A175" s="11"/>
      <c r="B175" s="23"/>
      <c r="C175" s="36"/>
      <c r="D175" s="22"/>
      <c r="E175" s="43"/>
      <c r="F175" s="81"/>
      <c r="G175" s="81"/>
      <c r="H175" s="79"/>
    </row>
    <row r="176" spans="1:8" s="12" customFormat="1" ht="14.7" customHeight="1" x14ac:dyDescent="0.3">
      <c r="A176" s="11"/>
      <c r="B176" s="23"/>
      <c r="C176" s="35" t="s">
        <v>36</v>
      </c>
      <c r="D176" s="22" t="s">
        <v>24</v>
      </c>
      <c r="E176" s="19">
        <v>144</v>
      </c>
      <c r="F176" s="77"/>
      <c r="G176" s="77">
        <f t="shared" si="12"/>
        <v>0</v>
      </c>
      <c r="H176" s="79"/>
    </row>
    <row r="177" spans="1:8" s="12" customFormat="1" ht="14.7" customHeight="1" x14ac:dyDescent="0.3">
      <c r="A177" s="11"/>
      <c r="B177" s="23"/>
      <c r="C177" s="36" t="s">
        <v>30</v>
      </c>
      <c r="D177" s="22" t="s">
        <v>8</v>
      </c>
      <c r="E177" s="19">
        <v>1</v>
      </c>
      <c r="F177" s="77"/>
      <c r="G177" s="78">
        <f t="shared" si="12"/>
        <v>0</v>
      </c>
      <c r="H177" s="79"/>
    </row>
    <row r="178" spans="1:8" s="12" customFormat="1" ht="14.7" customHeight="1" x14ac:dyDescent="0.3">
      <c r="A178" s="11"/>
      <c r="B178" s="23"/>
      <c r="C178" s="36"/>
      <c r="D178" s="22"/>
      <c r="E178" s="43"/>
      <c r="F178" s="81"/>
      <c r="G178" s="84"/>
      <c r="H178" s="85">
        <f>SUM(G156:G177)</f>
        <v>0</v>
      </c>
    </row>
    <row r="179" spans="1:8" s="12" customFormat="1" ht="14.7" customHeight="1" x14ac:dyDescent="0.3">
      <c r="A179" s="11"/>
      <c r="B179" s="23"/>
      <c r="C179" s="62"/>
      <c r="D179" s="68"/>
      <c r="E179" s="73"/>
      <c r="F179" s="77"/>
      <c r="G179" s="78"/>
      <c r="H179" s="79"/>
    </row>
    <row r="180" spans="1:8" s="12" customFormat="1" ht="13.2" x14ac:dyDescent="0.3">
      <c r="A180" s="10"/>
      <c r="B180" s="60" t="s">
        <v>108</v>
      </c>
      <c r="C180" s="33" t="s">
        <v>109</v>
      </c>
      <c r="D180" s="68"/>
      <c r="E180" s="70"/>
      <c r="F180" s="95"/>
      <c r="G180" s="89"/>
      <c r="H180" s="79"/>
    </row>
    <row r="181" spans="1:8" s="12" customFormat="1" ht="52.8" customHeight="1" x14ac:dyDescent="0.3">
      <c r="A181" s="11"/>
      <c r="B181" s="23"/>
      <c r="C181" s="57" t="s">
        <v>151</v>
      </c>
      <c r="D181" s="68"/>
      <c r="E181" s="70"/>
      <c r="F181" s="95"/>
      <c r="G181" s="89"/>
      <c r="H181" s="79"/>
    </row>
    <row r="182" spans="1:8" s="12" customFormat="1" ht="14.7" customHeight="1" x14ac:dyDescent="0.3">
      <c r="A182" s="11"/>
      <c r="B182" s="23"/>
      <c r="C182" s="36"/>
      <c r="D182" s="68"/>
      <c r="E182" s="70"/>
      <c r="F182" s="95"/>
      <c r="G182" s="89"/>
      <c r="H182" s="79"/>
    </row>
    <row r="183" spans="1:8" s="12" customFormat="1" ht="14.7" customHeight="1" x14ac:dyDescent="0.3">
      <c r="A183" s="11"/>
      <c r="B183" s="23"/>
      <c r="C183" s="57" t="s">
        <v>113</v>
      </c>
      <c r="D183" s="22" t="s">
        <v>7</v>
      </c>
      <c r="E183" s="19">
        <v>800</v>
      </c>
      <c r="F183" s="77"/>
      <c r="G183" s="77">
        <f>E183*F183</f>
        <v>0</v>
      </c>
      <c r="H183" s="79"/>
    </row>
    <row r="184" spans="1:8" s="12" customFormat="1" ht="14.7" customHeight="1" x14ac:dyDescent="0.3">
      <c r="A184" s="11"/>
      <c r="B184" s="23"/>
      <c r="C184" s="57" t="s">
        <v>114</v>
      </c>
      <c r="D184" s="22" t="s">
        <v>7</v>
      </c>
      <c r="E184" s="70">
        <v>200</v>
      </c>
      <c r="F184" s="95"/>
      <c r="G184" s="77">
        <f t="shared" ref="G184:G191" si="13">E184*F184</f>
        <v>0</v>
      </c>
      <c r="H184" s="79"/>
    </row>
    <row r="185" spans="1:8" s="12" customFormat="1" ht="14.7" customHeight="1" x14ac:dyDescent="0.3">
      <c r="A185" s="11"/>
      <c r="B185" s="23"/>
      <c r="C185" s="57" t="s">
        <v>117</v>
      </c>
      <c r="D185" s="22" t="s">
        <v>8</v>
      </c>
      <c r="E185" s="70">
        <v>6</v>
      </c>
      <c r="F185" s="95"/>
      <c r="G185" s="77">
        <f t="shared" si="13"/>
        <v>0</v>
      </c>
      <c r="H185" s="79"/>
    </row>
    <row r="186" spans="1:8" s="12" customFormat="1" ht="14.7" customHeight="1" x14ac:dyDescent="0.3">
      <c r="A186" s="11"/>
      <c r="B186" s="23"/>
      <c r="C186" s="57" t="s">
        <v>118</v>
      </c>
      <c r="D186" s="22" t="s">
        <v>8</v>
      </c>
      <c r="E186" s="70">
        <v>2</v>
      </c>
      <c r="F186" s="95"/>
      <c r="G186" s="77">
        <f t="shared" si="13"/>
        <v>0</v>
      </c>
      <c r="H186" s="79"/>
    </row>
    <row r="187" spans="1:8" s="24" customFormat="1" ht="14.7" customHeight="1" x14ac:dyDescent="0.3">
      <c r="A187" s="11"/>
      <c r="B187" s="23"/>
      <c r="C187" s="57" t="s">
        <v>115</v>
      </c>
      <c r="D187" s="22" t="s">
        <v>8</v>
      </c>
      <c r="E187" s="70">
        <v>100</v>
      </c>
      <c r="F187" s="95"/>
      <c r="G187" s="77">
        <f t="shared" si="13"/>
        <v>0</v>
      </c>
      <c r="H187" s="79"/>
    </row>
    <row r="188" spans="1:8" s="24" customFormat="1" ht="14.7" customHeight="1" x14ac:dyDescent="0.3">
      <c r="A188" s="1"/>
      <c r="B188" s="2"/>
      <c r="C188" s="57" t="s">
        <v>116</v>
      </c>
      <c r="D188" s="22" t="s">
        <v>8</v>
      </c>
      <c r="E188" s="75">
        <v>16</v>
      </c>
      <c r="F188" s="96"/>
      <c r="G188" s="77">
        <f t="shared" si="13"/>
        <v>0</v>
      </c>
      <c r="H188" s="97"/>
    </row>
    <row r="189" spans="1:8" s="24" customFormat="1" ht="14.7" customHeight="1" x14ac:dyDescent="0.3">
      <c r="A189" s="1"/>
      <c r="B189" s="2"/>
      <c r="C189" s="57" t="s">
        <v>119</v>
      </c>
      <c r="D189" s="22" t="s">
        <v>8</v>
      </c>
      <c r="E189" s="75">
        <v>10</v>
      </c>
      <c r="F189" s="96"/>
      <c r="G189" s="77">
        <f>E189*F189</f>
        <v>0</v>
      </c>
      <c r="H189" s="97"/>
    </row>
    <row r="190" spans="1:8" s="24" customFormat="1" ht="14.7" customHeight="1" x14ac:dyDescent="0.3">
      <c r="A190" s="1"/>
      <c r="B190" s="2"/>
      <c r="C190" s="57" t="s">
        <v>158</v>
      </c>
      <c r="D190" s="22" t="s">
        <v>8</v>
      </c>
      <c r="E190" s="75">
        <v>60</v>
      </c>
      <c r="F190" s="96"/>
      <c r="G190" s="81">
        <f>E190*F190</f>
        <v>0</v>
      </c>
      <c r="H190" s="97"/>
    </row>
    <row r="191" spans="1:8" s="24" customFormat="1" ht="14.7" customHeight="1" x14ac:dyDescent="0.3">
      <c r="A191" s="1"/>
      <c r="B191" s="2"/>
      <c r="C191" s="74"/>
      <c r="D191" s="69"/>
      <c r="E191" s="75"/>
      <c r="F191" s="96"/>
      <c r="G191" s="77">
        <f t="shared" si="13"/>
        <v>0</v>
      </c>
      <c r="H191" s="97"/>
    </row>
    <row r="192" spans="1:8" s="24" customFormat="1" ht="14.7" customHeight="1" x14ac:dyDescent="0.3">
      <c r="A192" s="1"/>
      <c r="B192" s="2"/>
      <c r="C192" s="25"/>
      <c r="D192" s="68"/>
      <c r="E192" s="70"/>
      <c r="F192" s="95"/>
      <c r="G192" s="89"/>
      <c r="H192" s="85">
        <f>SUM(G183:G191)</f>
        <v>0</v>
      </c>
    </row>
    <row r="193" spans="1:8" s="24" customFormat="1" x14ac:dyDescent="0.3">
      <c r="A193" s="1"/>
      <c r="B193" s="2"/>
      <c r="C193" s="25"/>
      <c r="D193" s="26"/>
      <c r="E193" s="27"/>
      <c r="F193" s="27"/>
      <c r="G193" s="28"/>
      <c r="H193" s="67"/>
    </row>
    <row r="194" spans="1:8" s="24" customFormat="1" x14ac:dyDescent="0.3">
      <c r="A194" s="1"/>
      <c r="B194" s="2"/>
      <c r="C194" s="7" t="s">
        <v>169</v>
      </c>
      <c r="D194" s="11"/>
      <c r="E194" s="40"/>
      <c r="G194" s="98">
        <f>SUM(G11:G193)</f>
        <v>0</v>
      </c>
      <c r="H194" s="67"/>
    </row>
    <row r="195" spans="1:8" s="24" customFormat="1" x14ac:dyDescent="0.3">
      <c r="A195" s="1"/>
      <c r="B195" s="2"/>
      <c r="C195" s="13" t="s">
        <v>2</v>
      </c>
      <c r="D195" s="11"/>
      <c r="E195" s="40"/>
      <c r="G195" s="98">
        <f>G194*1.2</f>
        <v>0</v>
      </c>
      <c r="H195" s="67"/>
    </row>
    <row r="196" spans="1:8" s="24" customFormat="1" x14ac:dyDescent="0.3">
      <c r="A196" s="1"/>
      <c r="B196" s="2"/>
      <c r="C196" s="7" t="s">
        <v>170</v>
      </c>
      <c r="D196" s="11"/>
      <c r="E196" s="40"/>
      <c r="G196" s="98">
        <f>G194+G195</f>
        <v>0</v>
      </c>
      <c r="H196" s="67"/>
    </row>
    <row r="197" spans="1:8" s="24" customFormat="1" x14ac:dyDescent="0.3">
      <c r="A197" s="1"/>
      <c r="B197" s="2"/>
      <c r="C197" s="29"/>
      <c r="D197" s="26"/>
      <c r="E197" s="27"/>
      <c r="F197" s="27"/>
      <c r="G197" s="28"/>
      <c r="H197" s="67"/>
    </row>
    <row r="198" spans="1:8" s="24" customFormat="1" x14ac:dyDescent="0.3">
      <c r="A198" s="1"/>
      <c r="B198" s="2"/>
      <c r="C198" s="29"/>
      <c r="D198" s="26"/>
      <c r="E198" s="27"/>
      <c r="F198" s="27"/>
      <c r="G198" s="28"/>
      <c r="H198" s="67"/>
    </row>
    <row r="199" spans="1:8" s="24" customFormat="1" x14ac:dyDescent="0.3">
      <c r="A199" s="1"/>
      <c r="B199" s="2"/>
      <c r="C199" s="29"/>
      <c r="D199" s="26"/>
      <c r="E199" s="27"/>
      <c r="F199" s="27"/>
      <c r="G199" s="28"/>
      <c r="H199" s="67"/>
    </row>
    <row r="200" spans="1:8" s="24" customFormat="1" x14ac:dyDescent="0.3">
      <c r="A200" s="1"/>
      <c r="B200" s="2"/>
      <c r="C200" s="29"/>
      <c r="D200" s="26"/>
      <c r="E200" s="27"/>
      <c r="F200" s="27"/>
      <c r="G200" s="28"/>
      <c r="H200" s="67"/>
    </row>
    <row r="201" spans="1:8" s="24" customFormat="1" x14ac:dyDescent="0.3">
      <c r="A201" s="1"/>
      <c r="B201" s="2"/>
      <c r="C201" s="29"/>
      <c r="D201" s="26"/>
      <c r="E201" s="27"/>
      <c r="F201" s="27"/>
      <c r="G201" s="28"/>
      <c r="H201" s="67"/>
    </row>
    <row r="202" spans="1:8" s="24" customFormat="1" x14ac:dyDescent="0.3">
      <c r="A202" s="1"/>
      <c r="B202" s="2"/>
      <c r="C202" s="29"/>
      <c r="D202" s="26"/>
      <c r="E202" s="27"/>
      <c r="F202" s="27"/>
      <c r="G202" s="28"/>
      <c r="H202" s="67"/>
    </row>
    <row r="203" spans="1:8" s="24" customFormat="1" x14ac:dyDescent="0.3">
      <c r="A203" s="1"/>
      <c r="B203" s="2"/>
      <c r="C203" s="29"/>
      <c r="D203" s="26"/>
      <c r="E203" s="27"/>
      <c r="F203" s="27"/>
      <c r="G203" s="28"/>
      <c r="H203" s="67"/>
    </row>
    <row r="204" spans="1:8" s="24" customFormat="1" x14ac:dyDescent="0.3">
      <c r="A204" s="1"/>
      <c r="B204" s="2"/>
      <c r="C204" s="29"/>
      <c r="D204" s="26"/>
      <c r="E204" s="27"/>
      <c r="F204" s="27"/>
      <c r="G204" s="28"/>
      <c r="H204" s="67"/>
    </row>
    <row r="205" spans="1:8" s="24" customFormat="1" x14ac:dyDescent="0.3">
      <c r="A205" s="1"/>
      <c r="B205" s="2"/>
      <c r="C205" s="29"/>
      <c r="D205" s="26"/>
      <c r="E205" s="27"/>
      <c r="F205" s="27"/>
      <c r="G205" s="28"/>
      <c r="H205" s="67"/>
    </row>
    <row r="206" spans="1:8" s="24" customFormat="1" x14ac:dyDescent="0.3">
      <c r="A206" s="1"/>
      <c r="B206" s="2"/>
      <c r="C206" s="25"/>
      <c r="D206" s="26"/>
      <c r="E206" s="27"/>
      <c r="F206" s="27"/>
      <c r="G206" s="1"/>
      <c r="H206" s="17"/>
    </row>
    <row r="207" spans="1:8" s="24" customFormat="1" x14ac:dyDescent="0.3">
      <c r="A207" s="1"/>
      <c r="B207" s="2"/>
      <c r="C207" s="2"/>
      <c r="D207" s="26"/>
      <c r="E207" s="27"/>
      <c r="F207" s="27"/>
      <c r="G207" s="1"/>
      <c r="H207" s="17"/>
    </row>
    <row r="208" spans="1:8" x14ac:dyDescent="0.3">
      <c r="D208" s="26"/>
      <c r="F208" s="27"/>
    </row>
  </sheetData>
  <mergeCells count="2">
    <mergeCell ref="B3:G3"/>
    <mergeCell ref="A4:G4"/>
  </mergeCells>
  <phoneticPr fontId="21" type="noConversion"/>
  <printOptions horizontalCentered="1"/>
  <pageMargins left="0.39370078740157483" right="0.39370078740157483" top="0.47244094488188981" bottom="0.59055118110236227" header="0.39370078740157483" footer="0.43307086614173229"/>
  <pageSetup paperSize="9" scale="65" fitToHeight="0" orientation="portrait" r:id="rId1"/>
  <headerFooter scaleWithDoc="0"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2a12e15a5a82fde92aebafe11236e7f1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569ff0940e733145762cd1095191b98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F9F502-A681-474C-A9CC-063536DFB6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A958E5-1A8A-4F22-80F6-E57ED8DECD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7079A6-8F7A-43BE-80E7-DF4CC0C409D6}">
  <ds:schemaRefs>
    <ds:schemaRef ds:uri="http://schemas.microsoft.com/office/2006/metadata/properties"/>
    <ds:schemaRef ds:uri="http://schemas.microsoft.com/office/infopath/2007/PartnerControls"/>
    <ds:schemaRef ds:uri="5e5b08f2-23ee-4d6b-b248-9e03a22f0d49"/>
    <ds:schemaRef ds:uri="22d33f11-3c4b-4174-88aa-202f30aee0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BPU-DQE</vt:lpstr>
      <vt:lpstr>'BPU-DQE'!_Toc195045655</vt:lpstr>
      <vt:lpstr>'BPU-DQE'!Impression_des_titres</vt:lpstr>
      <vt:lpstr>'BPU-DQE'!Zone_d_impression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Florent CHRISTIN</dc:creator>
  <cp:keywords/>
  <dc:description/>
  <cp:lastModifiedBy>Elodie SAUDEMONT</cp:lastModifiedBy>
  <cp:revision/>
  <cp:lastPrinted>2025-04-16T18:45:01Z</cp:lastPrinted>
  <dcterms:created xsi:type="dcterms:W3CDTF">2020-05-06T10:20:50Z</dcterms:created>
  <dcterms:modified xsi:type="dcterms:W3CDTF">2025-07-25T15:28:57Z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